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LL TABLES TO PRINT" sheetId="1" r:id="rId1"/>
  </sheets>
  <externalReferences>
    <externalReference r:id="rId4"/>
  </externalReferences>
  <definedNames>
    <definedName name="_xlnm.Print_Titles" localSheetId="0">'ALL TABLES TO PRINT'!$A:$A,'ALL TABLES TO PRINT'!$1:$7</definedName>
  </definedNames>
  <calcPr fullCalcOnLoad="1"/>
</workbook>
</file>

<file path=xl/sharedStrings.xml><?xml version="1.0" encoding="utf-8"?>
<sst xmlns="http://schemas.openxmlformats.org/spreadsheetml/2006/main" count="1372" uniqueCount="494">
  <si>
    <t>GROSS ENROLLMENT RATIOS (%)</t>
  </si>
  <si>
    <t>TABLE A: GROSS ENROLLMENT RATIOS (%)</t>
  </si>
  <si>
    <t>TABLE B: ENROLLMENT DATA</t>
  </si>
  <si>
    <t>TABLE C: ATTAINMENT RATES (%, population over 25)</t>
  </si>
  <si>
    <t>TABLE D: PUBLIC EXPENDITURE ON EDUCATION - ALL SECTORS</t>
  </si>
  <si>
    <t>TABLE E: EXPENDITURES ON TERTIARY EDUCATION</t>
  </si>
  <si>
    <t>TABLE F: OTHER EDUCATIONAL DATA</t>
  </si>
  <si>
    <t>TABLE G: OTHER DATA</t>
  </si>
  <si>
    <t>Life</t>
  </si>
  <si>
    <t>Human</t>
  </si>
  <si>
    <t>% of</t>
  </si>
  <si>
    <t>Public Current Spending on Higher</t>
  </si>
  <si>
    <t>Tertiary Expenditure</t>
  </si>
  <si>
    <t>Summary Publication and Citation Statistics on</t>
  </si>
  <si>
    <t>Nationals Studying</t>
  </si>
  <si>
    <t>Tertiary Science</t>
  </si>
  <si>
    <t>Adult</t>
  </si>
  <si>
    <t>Expectancy</t>
  </si>
  <si>
    <t>Development</t>
  </si>
  <si>
    <t>Number of Tertiary Students per</t>
  </si>
  <si>
    <t>Primary</t>
  </si>
  <si>
    <t>Secondary</t>
  </si>
  <si>
    <t>Average Years of Schooling</t>
  </si>
  <si>
    <t>Govt</t>
  </si>
  <si>
    <t>Education as % of Total Public</t>
  </si>
  <si>
    <t>per Student as</t>
  </si>
  <si>
    <t>Research in the Sciences and Social Sciences</t>
  </si>
  <si>
    <t>Abroad as % of</t>
  </si>
  <si>
    <t>Enrollment as % of</t>
  </si>
  <si>
    <t>Literacy</t>
  </si>
  <si>
    <t>GDP per</t>
  </si>
  <si>
    <t>at Birth</t>
  </si>
  <si>
    <t>Index</t>
  </si>
  <si>
    <t>Tertiary</t>
  </si>
  <si>
    <t>Tertiary 1965</t>
  </si>
  <si>
    <t>Tertiary 1995</t>
  </si>
  <si>
    <t>Number of Tertiary Students</t>
  </si>
  <si>
    <t>100,000 Inhabitants</t>
  </si>
  <si>
    <t>Attained</t>
  </si>
  <si>
    <t>Tertiary Attained</t>
  </si>
  <si>
    <t>in Population over 25</t>
  </si>
  <si>
    <t>GNP</t>
  </si>
  <si>
    <t>Spending</t>
  </si>
  <si>
    <t>Current Spending on Education</t>
  </si>
  <si>
    <t>% of GNP per Capita</t>
  </si>
  <si>
    <t># Papers</t>
  </si>
  <si>
    <t># Citations</t>
  </si>
  <si>
    <t>Students at Home</t>
  </si>
  <si>
    <t>Total Tertiary</t>
  </si>
  <si>
    <t>Rate (%)</t>
  </si>
  <si>
    <t>capita</t>
  </si>
  <si>
    <t>(Years)</t>
  </si>
  <si>
    <t>(HDI)</t>
  </si>
  <si>
    <t>Male</t>
  </si>
  <si>
    <t>Female</t>
  </si>
  <si>
    <t>1985 or</t>
  </si>
  <si>
    <t>1995 or</t>
  </si>
  <si>
    <t>1981-1985</t>
  </si>
  <si>
    <t>1993-1997</t>
  </si>
  <si>
    <t>LYA**</t>
  </si>
  <si>
    <t>1987-88</t>
  </si>
  <si>
    <t>closest yr</t>
  </si>
  <si>
    <t xml:space="preserve">    LYA**</t>
  </si>
  <si>
    <t>World Bank</t>
  </si>
  <si>
    <t>95 Econ</t>
  </si>
  <si>
    <t>97 Econ</t>
  </si>
  <si>
    <t>PER65</t>
  </si>
  <si>
    <t>PER95</t>
  </si>
  <si>
    <t>SER65</t>
  </si>
  <si>
    <t>SER95</t>
  </si>
  <si>
    <t>TER65</t>
  </si>
  <si>
    <t>TER75</t>
  </si>
  <si>
    <t>TER85</t>
  </si>
  <si>
    <t>TER95</t>
  </si>
  <si>
    <t>m 1965</t>
  </si>
  <si>
    <t>f 1965</t>
  </si>
  <si>
    <t>M 95</t>
  </si>
  <si>
    <t>F 95</t>
  </si>
  <si>
    <t>1985 or CY</t>
  </si>
  <si>
    <t>1995 or LYA</t>
  </si>
  <si>
    <t>1980,WER</t>
  </si>
  <si>
    <t>1990,WER</t>
  </si>
  <si>
    <t>PRI65</t>
  </si>
  <si>
    <t>PRI90</t>
  </si>
  <si>
    <t>SEC65</t>
  </si>
  <si>
    <t>SEC90</t>
  </si>
  <si>
    <t>HIGH65</t>
  </si>
  <si>
    <t>HIGH75</t>
  </si>
  <si>
    <t>HIGH85</t>
  </si>
  <si>
    <t>HIGH90</t>
  </si>
  <si>
    <t>R-B 95</t>
  </si>
  <si>
    <t>BL96</t>
  </si>
  <si>
    <t>GNP 1970</t>
  </si>
  <si>
    <t>expenditure70</t>
  </si>
  <si>
    <t>GNP 1980</t>
  </si>
  <si>
    <t>expenditure80</t>
  </si>
  <si>
    <t>GNP 1990</t>
  </si>
  <si>
    <t>expenditure90</t>
  </si>
  <si>
    <t>GNP 1995</t>
  </si>
  <si>
    <t>\</t>
  </si>
  <si>
    <t>% of tot ed exp</t>
  </si>
  <si>
    <t>81-85</t>
  </si>
  <si>
    <t>93-97</t>
  </si>
  <si>
    <t>WCHE 5</t>
  </si>
  <si>
    <t>HDR92</t>
  </si>
  <si>
    <t>HDR 95</t>
  </si>
  <si>
    <t>lit 70</t>
  </si>
  <si>
    <t>lit 95</t>
  </si>
  <si>
    <t>gdppc65</t>
  </si>
  <si>
    <t>gdppc95</t>
  </si>
  <si>
    <t>life exp</t>
  </si>
  <si>
    <t>Country Name</t>
  </si>
  <si>
    <t>CNT</t>
  </si>
  <si>
    <t>UN country names</t>
  </si>
  <si>
    <t>code</t>
  </si>
  <si>
    <t>Region</t>
  </si>
  <si>
    <t>Col J</t>
  </si>
  <si>
    <t>Col Q</t>
  </si>
  <si>
    <t>Col T</t>
  </si>
  <si>
    <t>Col AA</t>
  </si>
  <si>
    <t>Col AD</t>
  </si>
  <si>
    <t>Col AF</t>
  </si>
  <si>
    <t>Col AH</t>
  </si>
  <si>
    <t>Col AJ</t>
  </si>
  <si>
    <t>Col BZ</t>
  </si>
  <si>
    <t>Col CA</t>
  </si>
  <si>
    <t>Col BW</t>
  </si>
  <si>
    <t>Col BX</t>
  </si>
  <si>
    <t>Col CC</t>
  </si>
  <si>
    <t>Col DF</t>
  </si>
  <si>
    <t>Col AL</t>
  </si>
  <si>
    <t>Col DJ</t>
  </si>
  <si>
    <t>Col AM</t>
  </si>
  <si>
    <t>col CE</t>
  </si>
  <si>
    <t>Col BT</t>
  </si>
  <si>
    <t>col CF</t>
  </si>
  <si>
    <t>Col BU</t>
  </si>
  <si>
    <t>Col AV</t>
  </si>
  <si>
    <t>Col BP</t>
  </si>
  <si>
    <t>Col AW</t>
  </si>
  <si>
    <t>Col BQ</t>
  </si>
  <si>
    <t>Col AX</t>
  </si>
  <si>
    <t>Col BF</t>
  </si>
  <si>
    <t>Col BN</t>
  </si>
  <si>
    <t>Col BR</t>
  </si>
  <si>
    <t>col DD</t>
  </si>
  <si>
    <t>col CL</t>
  </si>
  <si>
    <t>Col CM</t>
  </si>
  <si>
    <t>Col I</t>
  </si>
  <si>
    <t>Col K</t>
  </si>
  <si>
    <t>Col L</t>
  </si>
  <si>
    <t>Col M</t>
  </si>
  <si>
    <t>Col N</t>
  </si>
  <si>
    <t>Col O</t>
  </si>
  <si>
    <t>Col P</t>
  </si>
  <si>
    <t>Col S</t>
  </si>
  <si>
    <t>Col U</t>
  </si>
  <si>
    <t>Col AK</t>
  </si>
  <si>
    <t>COL J,odds</t>
  </si>
  <si>
    <t>col P, odds</t>
  </si>
  <si>
    <t>col AC,odds</t>
  </si>
  <si>
    <t>col AD,odds</t>
  </si>
  <si>
    <t>col X, odds</t>
  </si>
  <si>
    <t>col CJ</t>
  </si>
  <si>
    <t>Col AO</t>
  </si>
  <si>
    <t>col AF,odds</t>
  </si>
  <si>
    <t>col V,odds</t>
  </si>
  <si>
    <t>Col X</t>
  </si>
  <si>
    <t>colU,odds</t>
  </si>
  <si>
    <t>Col T,Odds</t>
  </si>
  <si>
    <t>Afghanistan</t>
  </si>
  <si>
    <t>L</t>
  </si>
  <si>
    <t>AS</t>
  </si>
  <si>
    <t>Albania</t>
  </si>
  <si>
    <t>EC</t>
  </si>
  <si>
    <t>Algeria</t>
  </si>
  <si>
    <t>ML</t>
  </si>
  <si>
    <t>MN</t>
  </si>
  <si>
    <t>American Samoa</t>
  </si>
  <si>
    <t>MU</t>
  </si>
  <si>
    <t>Andorra</t>
  </si>
  <si>
    <t>H</t>
  </si>
  <si>
    <t>Angola</t>
  </si>
  <si>
    <t>AF</t>
  </si>
  <si>
    <t>Antigua and Barbuda</t>
  </si>
  <si>
    <t>LAC</t>
  </si>
  <si>
    <t>Argentina</t>
  </si>
  <si>
    <t>Armenia</t>
  </si>
  <si>
    <t>Aruba</t>
  </si>
  <si>
    <t>Australia</t>
  </si>
  <si>
    <t>Austria</t>
  </si>
  <si>
    <t>Azerbaijan</t>
  </si>
  <si>
    <t>Bahamas, The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</si>
  <si>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</si>
  <si>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</si>
  <si>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</si>
  <si>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</si>
  <si>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</si>
  <si>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</si>
  <si>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</si>
  <si>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</si>
  <si>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</si>
  <si>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</si>
  <si>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</si>
  <si>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</si>
  <si>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</si>
  <si>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</si>
  <si>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Brunei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</si>
  <si>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</si>
  <si>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</si>
  <si>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</si>
  <si>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</si>
  <si>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</si>
  <si>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</si>
  <si>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</si>
  <si>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NAM</t>
  </si>
  <si>
    <t>34.7*</t>
  </si>
  <si>
    <t>Cape Verde</t>
  </si>
  <si>
    <t>Cayman Islands</t>
  </si>
  <si>
    <t>Central African Republic</t>
  </si>
  <si>
    <t>Chad</t>
  </si>
  <si>
    <t>Channel Islands</t>
  </si>
  <si>
    <t>Chile</t>
  </si>
  <si>
    <t>20.3 *</t>
  </si>
  <si>
    <t>China</t>
  </si>
  <si>
    <t>Colombia</t>
  </si>
  <si>
    <t>Comoros</t>
  </si>
  <si>
    <t>Congo, Dem. Rep.</t>
  </si>
  <si>
    <t>Zaire</t>
  </si>
  <si>
    <t>Congo, Rep.</t>
  </si>
  <si>
    <t>Congo</t>
  </si>
  <si>
    <t>Costa Rica</t>
  </si>
  <si>
    <t>Cote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</si>
  <si>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</si>
  <si>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</si>
  <si>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</si>
  <si>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</si>
  <si>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</si>
  <si>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</si>
  <si>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</si>
  <si>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</si>
  <si>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</si>
  <si>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Egypt, Arab Rep.</t>
  </si>
  <si>
    <t>Egypt</t>
  </si>
  <si>
    <t>El Salvador</t>
  </si>
  <si>
    <t>Equatorial Guinea</t>
  </si>
  <si>
    <t>Eritrea</t>
  </si>
  <si>
    <t>Estonia</t>
  </si>
  <si>
    <t>Ethiopia</t>
  </si>
  <si>
    <t>Faeroe Islands</t>
  </si>
  <si>
    <t>Fiji</t>
  </si>
  <si>
    <t>Finland</t>
  </si>
  <si>
    <t>France</t>
  </si>
  <si>
    <t>French Guiana</t>
  </si>
  <si>
    <t>French Polynesia</t>
  </si>
  <si>
    <t>Gabon</t>
  </si>
  <si>
    <t>Gambia, The</t>
  </si>
  <si>
    <t>Gambia</t>
  </si>
  <si>
    <t>Georgia</t>
  </si>
  <si>
    <t>Germany</t>
  </si>
  <si>
    <t>Ghana</t>
  </si>
  <si>
    <t>Greece</t>
  </si>
  <si>
    <t>22.6 *</t>
  </si>
  <si>
    <t>Greenland</t>
  </si>
  <si>
    <t>Grenada</t>
  </si>
  <si>
    <t>Guadeloupe</t>
  </si>
  <si>
    <t>Guam</t>
  </si>
  <si>
    <t>Guatemala</t>
  </si>
  <si>
    <t>Guinea</t>
  </si>
  <si>
    <t>Guinea-Bissau</t>
  </si>
  <si>
    <t>Guyana</t>
  </si>
  <si>
    <t>Haiti</t>
  </si>
  <si>
    <t>Honduras</t>
  </si>
  <si>
    <t>Hong Kong, China</t>
  </si>
  <si>
    <t>Hong Kong</t>
  </si>
  <si>
    <t>Hungary</t>
  </si>
  <si>
    <t>Iceland</t>
  </si>
  <si>
    <t>India</t>
  </si>
  <si>
    <t>Indonesia</t>
  </si>
  <si>
    <t>Iran, Islamic Rep.</t>
  </si>
  <si>
    <t>Iran (Islamic Republic of)</t>
  </si>
  <si>
    <t>Iraq</t>
  </si>
  <si>
    <t>25.0 *</t>
  </si>
  <si>
    <t>Ireland</t>
  </si>
  <si>
    <t>Isle of Man</t>
  </si>
  <si>
    <t>Israel</t>
  </si>
  <si>
    <t>Italy</t>
  </si>
  <si>
    <t>Jamaica</t>
  </si>
  <si>
    <t>Japan</t>
  </si>
  <si>
    <t>Jordan</t>
  </si>
  <si>
    <t>Kazakhstan</t>
  </si>
  <si>
    <t>Kazakstan</t>
  </si>
  <si>
    <t>Kenya</t>
  </si>
  <si>
    <t>A</t>
  </si>
  <si>
    <t>Kiribati</t>
  </si>
  <si>
    <t>Korea, Dem. Rep.</t>
  </si>
  <si>
    <t>Dem. Peo. Rep. of Korea</t>
  </si>
  <si>
    <t>Korea, Rep.</t>
  </si>
  <si>
    <t>Republic of Korea</t>
  </si>
  <si>
    <t>9.5 *</t>
  </si>
  <si>
    <t>Kuwait</t>
  </si>
  <si>
    <t>Kyrgyz Republic</t>
  </si>
  <si>
    <t>Kyrgyzstan</t>
  </si>
  <si>
    <t>Lao PDR</t>
  </si>
  <si>
    <t>Lao People's Dem. Rep</t>
  </si>
  <si>
    <t>Latvia</t>
  </si>
  <si>
    <t>12.2 *</t>
  </si>
  <si>
    <t>Lebanon</t>
  </si>
  <si>
    <t>Lesotho</t>
  </si>
  <si>
    <t>Liberia</t>
  </si>
  <si>
    <t>Libya</t>
  </si>
  <si>
    <t>Libyan Arab Jamahiriya</t>
  </si>
  <si>
    <t>Liechtenstein</t>
  </si>
  <si>
    <t>Lithuania</t>
  </si>
  <si>
    <t>Luxembourg</t>
  </si>
  <si>
    <t>Macao</t>
  </si>
  <si>
    <t>Macau</t>
  </si>
  <si>
    <t>Macedonia, FYR</t>
  </si>
  <si>
    <t>TFYR 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</si>
  <si>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</si>
  <si>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</si>
  <si>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</si>
  <si>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</si>
  <si>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</si>
  <si>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</si>
  <si>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</si>
  <si>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</si>
  <si>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</si>
  <si>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</si>
  <si>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</si>
  <si>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</si>
  <si>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Fed. Sts.</t>
  </si>
  <si>
    <t>Micronesia</t>
  </si>
  <si>
    <t>Moldova</t>
  </si>
  <si>
    <t>Monaco</t>
  </si>
  <si>
    <t>Mongolia</t>
  </si>
  <si>
    <t>Morocco</t>
  </si>
  <si>
    <t>Mozambique</t>
  </si>
  <si>
    <t>Myanmar</t>
  </si>
  <si>
    <t>Namibia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</si>
  <si>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</si>
  <si>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</si>
  <si>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</si>
  <si>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</si>
  <si>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</si>
  <si>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</si>
  <si>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</si>
  <si>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</si>
  <si>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Northern Mariana Islands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</si>
  <si>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</si>
  <si>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</si>
  <si>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</si>
  <si>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</si>
  <si>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</si>
  <si>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</si>
  <si>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</si>
  <si>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</si>
  <si>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</si>
  <si>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</si>
  <si>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14.6 *</t>
  </si>
  <si>
    <t>Portugal</t>
  </si>
  <si>
    <t>Puerto Rico</t>
  </si>
  <si>
    <t>Qatar</t>
  </si>
  <si>
    <t>Reunion</t>
  </si>
  <si>
    <t>Romania</t>
  </si>
  <si>
    <t>15.9 *</t>
  </si>
  <si>
    <t>Russian Federation</t>
  </si>
  <si>
    <t>Rwanda</t>
  </si>
  <si>
    <t>Samoa</t>
  </si>
  <si>
    <t>Sao Tome and Principe</t>
  </si>
  <si>
    <t>Saudi Arabia</t>
  </si>
  <si>
    <t>Senegal</t>
  </si>
  <si>
    <t>Seychelles</t>
  </si>
  <si>
    <t>Sierra Leone</t>
  </si>
  <si>
    <t>Singapore</t>
  </si>
  <si>
    <t>Slovak Republic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</si>
  <si>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</si>
  <si>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</si>
  <si>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</si>
  <si>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</si>
  <si>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</si>
  <si>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</si>
  <si>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</si>
  <si>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St. Kitts and Nevis</t>
  </si>
  <si>
    <t>St. Lucia</t>
  </si>
  <si>
    <t>St. Vincent &amp; the Grenadines</t>
  </si>
  <si>
    <t>St. Vincent and the Grenadines</t>
  </si>
  <si>
    <t>Sudan</t>
  </si>
  <si>
    <t>Suriname</t>
  </si>
  <si>
    <t>Swaziland</t>
  </si>
  <si>
    <t>Sweden</t>
  </si>
  <si>
    <t>27.7 *</t>
  </si>
  <si>
    <t>Switzerland</t>
  </si>
  <si>
    <t>Syrian Arab Republic</t>
  </si>
  <si>
    <t>33.6 *</t>
  </si>
  <si>
    <t>25.9 *</t>
  </si>
  <si>
    <t>Tajikistan</t>
  </si>
  <si>
    <t>Tanzania</t>
  </si>
  <si>
    <t>United Rep. of Tanzania</t>
  </si>
  <si>
    <t>Thailand</t>
  </si>
  <si>
    <t>Togo</t>
  </si>
  <si>
    <t>Tonga</t>
  </si>
  <si>
    <t>7.3 *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</si>
  <si>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</si>
  <si>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</si>
  <si>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</si>
  <si>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</si>
  <si>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</si>
  <si>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</si>
  <si>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</si>
  <si>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</si>
  <si>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23.7 *</t>
  </si>
  <si>
    <t>United States</t>
  </si>
  <si>
    <t>United States of America</t>
  </si>
  <si>
    <t>25.2 *</t>
  </si>
  <si>
    <t>Uruguay</t>
  </si>
  <si>
    <t>Uzbekistan</t>
  </si>
  <si>
    <t>Vanuatu</t>
  </si>
  <si>
    <t>Venezuela</t>
  </si>
  <si>
    <t>Vietnam</t>
  </si>
  <si>
    <t>Viet Nam</t>
  </si>
  <si>
    <t>Virgin Islands (U.S.)</t>
  </si>
  <si>
    <t>U.S. Virgin Islands</t>
  </si>
  <si>
    <t>West Bank and Gaza</t>
  </si>
  <si>
    <t>Palestine</t>
  </si>
  <si>
    <t>Yemen, Rep.</t>
  </si>
  <si>
    <t>Yemen</t>
  </si>
  <si>
    <t>Yugoslavia, FR (Serb./Mont.)</t>
  </si>
  <si>
    <t>Yugoslavia</t>
  </si>
  <si>
    <t>Zambia</t>
  </si>
  <si>
    <t>Zimbabwe</t>
  </si>
  <si>
    <t>17.3 *</t>
  </si>
  <si>
    <t>Czechoslovakia</t>
  </si>
  <si>
    <t>Former Czechoslovakia</t>
  </si>
  <si>
    <t>Germany, East</t>
  </si>
  <si>
    <t>U.S.S.R.</t>
  </si>
  <si>
    <t>Taiwan</t>
  </si>
  <si>
    <t>West Bank</t>
  </si>
  <si>
    <t>Gaza Strip</t>
  </si>
  <si>
    <t>Region code:</t>
  </si>
  <si>
    <t>Former Yugoslavia</t>
  </si>
  <si>
    <t>AF - Sub-Saharan Africa</t>
  </si>
  <si>
    <t>Former Democratic Yemen</t>
  </si>
  <si>
    <t>AS - Asia</t>
  </si>
  <si>
    <t>Federal Republic of Germany</t>
  </si>
  <si>
    <t>EC - Europe &amp; Central Asia</t>
  </si>
  <si>
    <t>Gibraltar</t>
  </si>
  <si>
    <t>MN - Mid East &amp; N Africa</t>
  </si>
  <si>
    <t>San Marino</t>
  </si>
  <si>
    <t>NAM - North America</t>
  </si>
  <si>
    <t>Niue</t>
  </si>
  <si>
    <t>LAC - Latin Amer &amp; Caribbean</t>
  </si>
  <si>
    <t>Norfolk Island</t>
  </si>
  <si>
    <t>British Virgin Islands</t>
  </si>
  <si>
    <t>Economic codes:</t>
  </si>
  <si>
    <t>Tuvalu</t>
  </si>
  <si>
    <t>H - HIGH</t>
  </si>
  <si>
    <t>Falkland Islands (Malvinas)</t>
  </si>
  <si>
    <t>MU - MIDDLE UPPER</t>
  </si>
  <si>
    <t>Turks and Caicos Islands</t>
  </si>
  <si>
    <t>ML - MIDDLE LOWER</t>
  </si>
  <si>
    <t>Nauru</t>
  </si>
  <si>
    <t>L - LOW</t>
  </si>
  <si>
    <t>Cook Islands</t>
  </si>
  <si>
    <t>Holy See</t>
  </si>
  <si>
    <t>Former Canal Zone</t>
  </si>
  <si>
    <t>Former Yemen Arab Rep.</t>
  </si>
  <si>
    <t>0 data elements</t>
  </si>
  <si>
    <t>World</t>
  </si>
  <si>
    <t>Low &amp; middle income</t>
  </si>
  <si>
    <t xml:space="preserve">    Sub-Saharan Africa</t>
  </si>
  <si>
    <t xml:space="preserve">    Asia MUST BE HIDDEN!</t>
  </si>
  <si>
    <t xml:space="preserve">    East Asia &amp; Pacific</t>
  </si>
  <si>
    <t xml:space="preserve">    South Asia</t>
  </si>
  <si>
    <t xml:space="preserve">    Europe &amp; Central Asia</t>
  </si>
  <si>
    <t xml:space="preserve">    Latin America &amp; Carib.</t>
  </si>
  <si>
    <t xml:space="preserve">    Middle East &amp; N. Africa</t>
  </si>
  <si>
    <t>High income</t>
  </si>
  <si>
    <t xml:space="preserve">Sources:  Columns 1, 3, 5-7, 9 and 10: Barro and Lee 1994; </t>
  </si>
  <si>
    <t>**LYA-Last year available</t>
  </si>
  <si>
    <t xml:space="preserve">Sources:  Columns 1 through 7:  Barro and Lee 1996, </t>
  </si>
  <si>
    <t xml:space="preserve">Sources:  Columns 1 through 8: UNESCO 1999a; </t>
  </si>
  <si>
    <t>*Data include capital expenditures. This data is not included in regional and world aggregations.</t>
  </si>
  <si>
    <t>Sources:  Columns 1 and 2: Gallup 1999;  columns 3 and 4: UNDP 1998.</t>
  </si>
  <si>
    <t>columns 2, 4, 8, 11 and 12: UNESCO 1999a.</t>
  </si>
  <si>
    <t xml:space="preserve">Sources:  Column 1: UNESCO 1999a; columns 2 and 4: UNESCO 1999a supplemented by </t>
  </si>
  <si>
    <t>column 8: Bloom and Rivera-Batiz 1999; columns 9 and 10, Barro and Lee 96.</t>
  </si>
  <si>
    <t>columns 1 and 2 supplemented by UNESCO 1999b.</t>
  </si>
  <si>
    <t xml:space="preserve">Sources:  Columns 1 through 4: ISI 1998; column 5: UNESCO 1998a; </t>
  </si>
  <si>
    <t>Bloom and Rivera-Batiz 1999; columns 3 and 5: UNESCO 1998a supplemented by Bloom</t>
  </si>
  <si>
    <t>Sources:  Columns 1 and 2: UNESCO 1998a;  columns 3 and 4: World Bank 1998.</t>
  </si>
  <si>
    <t>column 6: UNDP 1992; columns 7 and 9: UNDP 1998; column 8: UNDP 1990 and UNDP 1998.</t>
  </si>
  <si>
    <t>and Rivera-Batiz 1999; columns 6 and 8: UNESCO 1993; columns 7 and 9: UNESCO 1998a.</t>
  </si>
  <si>
    <t>Data for column 5 is not aggregated by region because only 50 countries are represented.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</si>
</sst>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/>
    </xf>
    <xf numFmtId="172" fontId="3" fillId="0" borderId="0" xfId="0" applyNumberFormat="1" applyFont="1" applyAlignment="1">
      <alignment horizontal="right"/>
    </xf>
    <xf numFmtId="172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172" fontId="3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" fontId="3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72" fontId="3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3" fillId="0" borderId="1" xfId="0" applyNumberFormat="1" applyFont="1" applyBorder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17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1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right"/>
    </xf>
    <xf numFmtId="0" fontId="0" fillId="0" borderId="2" xfId="0" applyBorder="1" applyAlignment="1">
      <alignment/>
    </xf>
    <xf numFmtId="172" fontId="3" fillId="0" borderId="2" xfId="0" applyNumberFormat="1" applyFont="1" applyBorder="1" applyAlignment="1">
      <alignment horizontal="right"/>
    </xf>
    <xf numFmtId="172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72" fontId="3" fillId="0" borderId="2" xfId="0" applyNumberFormat="1" applyFont="1" applyBorder="1" applyAlignment="1">
      <alignment horizontal="center"/>
    </xf>
    <xf numFmtId="17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1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right"/>
    </xf>
    <xf numFmtId="172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74" fontId="3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/>
    </xf>
    <xf numFmtId="1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1" fontId="3" fillId="0" borderId="3" xfId="0" applyNumberFormat="1" applyFont="1" applyBorder="1" applyAlignment="1">
      <alignment horizontal="right"/>
    </xf>
    <xf numFmtId="0" fontId="0" fillId="0" borderId="3" xfId="0" applyBorder="1" applyAlignment="1">
      <alignment/>
    </xf>
    <xf numFmtId="172" fontId="3" fillId="0" borderId="3" xfId="0" applyNumberFormat="1" applyFont="1" applyBorder="1" applyAlignment="1">
      <alignment horizontal="right"/>
    </xf>
    <xf numFmtId="172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72" fontId="3" fillId="0" borderId="3" xfId="0" applyNumberFormat="1" applyFont="1" applyBorder="1" applyAlignment="1">
      <alignment horizontal="center"/>
    </xf>
    <xf numFmtId="174" fontId="3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7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74" fontId="3" fillId="0" borderId="0" xfId="0" applyNumberFormat="1" applyFont="1" applyAlignment="1">
      <alignment horizontal="right"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1" fontId="3" fillId="0" borderId="4" xfId="0" applyNumberFormat="1" applyFont="1" applyBorder="1" applyAlignment="1">
      <alignment horizontal="right"/>
    </xf>
    <xf numFmtId="0" fontId="0" fillId="0" borderId="4" xfId="0" applyBorder="1" applyAlignment="1">
      <alignment/>
    </xf>
    <xf numFmtId="172" fontId="3" fillId="0" borderId="4" xfId="0" applyNumberFormat="1" applyFont="1" applyBorder="1" applyAlignment="1">
      <alignment horizontal="right"/>
    </xf>
    <xf numFmtId="172" fontId="3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72" fontId="3" fillId="0" borderId="4" xfId="0" applyNumberFormat="1" applyFont="1" applyBorder="1" applyAlignment="1">
      <alignment horizontal="center"/>
    </xf>
    <xf numFmtId="174" fontId="3" fillId="0" borderId="4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e%20work\Non-profit\Bloom\Higher%20education%20and%20public%20interest\Copy\data%20for%20figures\Statistical%20Appendix%20Tables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 TABLES TO PRINT"/>
      <sheetName val="MSTR Enr"/>
      <sheetName val="Pop"/>
      <sheetName val="Pop25+"/>
      <sheetName val="Pop20-24"/>
      <sheetName val="enroll90"/>
      <sheetName val="enroll80"/>
      <sheetName val="R-B enroll"/>
      <sheetName val="R-B attain"/>
      <sheetName val="Cht TERgdp"/>
      <sheetName val="Cht PERgdp"/>
      <sheetName val="Cht data"/>
      <sheetName val="ChtPERcol"/>
      <sheetName val="ChtTERcol"/>
      <sheetName val="ChtPER2"/>
      <sheetName val="ChtTER2"/>
      <sheetName val="ChtPER3"/>
      <sheetName val="ChtTER3"/>
      <sheetName val="Cht2 data"/>
      <sheetName val="Enr SUM"/>
      <sheetName val="WCHE tab1"/>
      <sheetName val="WER 93"/>
      <sheetName val="HDR ed imb"/>
      <sheetName val="HDR 92"/>
      <sheetName val="Enroll75"/>
      <sheetName val="PER 90"/>
      <sheetName val="PER 95"/>
      <sheetName val="SEC90"/>
      <sheetName val="SEC95"/>
      <sheetName val="TER 90"/>
      <sheetName val="TER95"/>
      <sheetName val="BL96"/>
      <sheetName val="Enrolhmf"/>
      <sheetName val="ENROLH"/>
      <sheetName val="ENROLS"/>
      <sheetName val="ENROLP"/>
      <sheetName val="Calc $ps"/>
      <sheetName val="MSTR fin"/>
      <sheetName val="R-B $ stud"/>
      <sheetName val="R-B spnding"/>
      <sheetName val="Wditab29"/>
      <sheetName val="Spend70"/>
      <sheetName val="Spend80"/>
      <sheetName val="Spend90"/>
      <sheetName val="Spend95"/>
      <sheetName val="Higher ed %"/>
      <sheetName val="gdp"/>
      <sheetName val="ISI"/>
      <sheetName val="ISIcit"/>
      <sheetName val="HDIndex"/>
      <sheetName val="HDRlit70"/>
      <sheetName val="Foreign"/>
      <sheetName val="MSTR odds"/>
      <sheetName val="BARROLEE"/>
      <sheetName val="UNNAMES"/>
      <sheetName val="UNCO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84"/>
  <sheetViews>
    <sheetView tabSelected="1" view="pageBreakPreview" zoomScale="60" workbookViewId="0" topLeftCell="A1">
      <pane xSplit="18" ySplit="9" topLeftCell="S10" activePane="bottomRight" state="frozen"/>
      <selection pane="topLeft" activeCell="A1" sqref="A1"/>
      <selection pane="topRight" activeCell="S1" sqref="S1"/>
      <selection pane="bottomLeft" activeCell="A10" sqref="A10"/>
      <selection pane="bottomRight" activeCell="A77" activeCellId="1" sqref="BK1:CB77 A1:A77"/>
    </sheetView>
  </sheetViews>
  <sheetFormatPr defaultColWidth="9.140625" defaultRowHeight="10.5" customHeight="1"/>
  <cols>
    <col min="1" max="1" width="20.421875" style="2" customWidth="1"/>
    <col min="2" max="2" width="3.00390625" style="2" hidden="1" customWidth="1"/>
    <col min="3" max="3" width="20.00390625" style="2" hidden="1" customWidth="1"/>
    <col min="4" max="5" width="5.140625" style="2" hidden="1" customWidth="1"/>
    <col min="6" max="6" width="7.28125" style="2" hidden="1" customWidth="1"/>
    <col min="7" max="7" width="4.421875" style="2" hidden="1" customWidth="1"/>
    <col min="8" max="8" width="5.57421875" style="2" hidden="1" customWidth="1"/>
    <col min="9" max="9" width="4.7109375" style="2" hidden="1" customWidth="1"/>
    <col min="10" max="10" width="5.8515625" style="2" hidden="1" customWidth="1"/>
    <col min="11" max="11" width="6.57421875" style="2" hidden="1" customWidth="1"/>
    <col min="12" max="12" width="5.00390625" style="2" hidden="1" customWidth="1"/>
    <col min="13" max="13" width="5.7109375" style="2" hidden="1" customWidth="1"/>
    <col min="14" max="14" width="5.421875" style="2" hidden="1" customWidth="1"/>
    <col min="15" max="15" width="5.7109375" style="2" hidden="1" customWidth="1"/>
    <col min="16" max="16" width="5.28125" style="2" hidden="1" customWidth="1"/>
    <col min="17" max="17" width="5.140625" style="2" hidden="1" customWidth="1"/>
    <col min="18" max="18" width="5.57421875" style="2" hidden="1" customWidth="1"/>
    <col min="19" max="19" width="4.140625" style="10" customWidth="1"/>
    <col min="20" max="20" width="4.28125" style="10" customWidth="1"/>
    <col min="21" max="21" width="2.7109375" style="10" customWidth="1"/>
    <col min="22" max="22" width="4.140625" style="10" customWidth="1"/>
    <col min="23" max="23" width="4.7109375" style="10" customWidth="1"/>
    <col min="24" max="24" width="3.140625" style="10" customWidth="1"/>
    <col min="25" max="25" width="4.421875" style="10" customWidth="1"/>
    <col min="26" max="26" width="4.28125" style="10" customWidth="1"/>
    <col min="27" max="28" width="4.7109375" style="10" customWidth="1"/>
    <col min="29" max="29" width="2.421875" style="10" customWidth="1"/>
    <col min="30" max="31" width="3.8515625" style="10" customWidth="1"/>
    <col min="32" max="32" width="4.421875" style="10" customWidth="1"/>
    <col min="33" max="33" width="3.7109375" style="10" customWidth="1"/>
    <col min="34" max="34" width="3.8515625" style="10" customWidth="1"/>
    <col min="35" max="35" width="2.7109375" style="10" customWidth="1"/>
    <col min="36" max="37" width="8.57421875" style="6" customWidth="1"/>
    <col min="38" max="39" width="8.7109375" style="6" customWidth="1"/>
    <col min="40" max="40" width="8.421875" style="6" customWidth="1"/>
    <col min="41" max="41" width="4.00390625" style="6" customWidth="1"/>
    <col min="42" max="42" width="5.00390625" style="6" customWidth="1"/>
    <col min="43" max="43" width="7.140625" style="6" customWidth="1"/>
    <col min="44" max="44" width="4.8515625" style="6" customWidth="1"/>
    <col min="45" max="45" width="6.00390625" style="6" customWidth="1"/>
    <col min="46" max="46" width="4.28125" style="6" customWidth="1"/>
    <col min="47" max="47" width="11.421875" style="7" hidden="1" customWidth="1"/>
    <col min="48" max="48" width="4.140625" style="9" customWidth="1"/>
    <col min="49" max="49" width="4.421875" style="9" customWidth="1"/>
    <col min="50" max="50" width="4.00390625" style="2" customWidth="1"/>
    <col min="51" max="52" width="4.421875" style="2" customWidth="1"/>
    <col min="53" max="53" width="4.00390625" style="2" customWidth="1"/>
    <col min="54" max="54" width="4.140625" style="2" customWidth="1"/>
    <col min="55" max="55" width="4.7109375" style="2" customWidth="1"/>
    <col min="56" max="56" width="4.421875" style="2" customWidth="1"/>
    <col min="57" max="57" width="4.8515625" style="2" hidden="1" customWidth="1"/>
    <col min="58" max="58" width="4.7109375" style="10" customWidth="1"/>
    <col min="59" max="59" width="4.8515625" style="0" customWidth="1"/>
    <col min="60" max="60" width="4.421875" style="11" customWidth="1"/>
    <col min="61" max="61" width="4.57421875" style="11" customWidth="1"/>
    <col min="62" max="62" width="4.57421875" style="12" customWidth="1"/>
    <col min="63" max="63" width="4.140625" style="2" customWidth="1"/>
    <col min="64" max="64" width="1.7109375" style="2" customWidth="1"/>
    <col min="65" max="65" width="4.140625" style="2" customWidth="1"/>
    <col min="66" max="66" width="5.8515625" style="2" customWidth="1"/>
    <col min="67" max="67" width="4.140625" style="2" customWidth="1"/>
    <col min="68" max="68" width="1.8515625" style="2" customWidth="1"/>
    <col min="69" max="69" width="4.140625" style="2" customWidth="1"/>
    <col min="70" max="70" width="5.7109375" style="2" customWidth="1"/>
    <col min="71" max="71" width="4.140625" style="2" customWidth="1"/>
    <col min="72" max="72" width="2.140625" style="2" customWidth="1"/>
    <col min="73" max="73" width="4.421875" style="2" customWidth="1"/>
    <col min="74" max="74" width="5.8515625" style="2" customWidth="1"/>
    <col min="75" max="75" width="4.28125" style="2" customWidth="1"/>
    <col min="76" max="76" width="2.140625" style="2" customWidth="1"/>
    <col min="77" max="77" width="4.7109375" style="2" customWidth="1"/>
    <col min="78" max="80" width="8.421875" style="2" customWidth="1"/>
    <col min="81" max="81" width="5.8515625" style="2" customWidth="1"/>
    <col min="82" max="83" width="7.140625" style="2" customWidth="1"/>
    <col min="84" max="84" width="5.00390625" style="2" customWidth="1"/>
    <col min="85" max="85" width="10.140625" style="2" customWidth="1"/>
    <col min="86" max="86" width="5.00390625" style="2" customWidth="1"/>
    <col min="87" max="87" width="6.00390625" style="2" customWidth="1"/>
    <col min="88" max="88" width="6.140625" style="2" customWidth="1"/>
    <col min="89" max="89" width="4.421875" style="2" customWidth="1"/>
    <col min="91" max="91" width="6.28125" style="6" customWidth="1"/>
    <col min="92" max="92" width="6.421875" style="6" customWidth="1"/>
    <col min="93" max="93" width="2.57421875" style="6" customWidth="1"/>
    <col min="94" max="94" width="7.7109375" style="6" customWidth="1"/>
    <col min="95" max="95" width="8.421875" style="6" customWidth="1"/>
    <col min="96" max="96" width="4.00390625" style="2" customWidth="1"/>
    <col min="97" max="97" width="5.57421875" style="12" customWidth="1"/>
    <col min="98" max="98" width="7.421875" style="0" customWidth="1"/>
    <col min="99" max="99" width="3.8515625" style="0" customWidth="1"/>
    <col min="100" max="100" width="6.421875" style="6" customWidth="1"/>
    <col min="101" max="101" width="7.140625" style="7" customWidth="1"/>
    <col min="102" max="102" width="4.28125" style="7" customWidth="1"/>
    <col min="103" max="103" width="5.00390625" style="2" customWidth="1"/>
    <col min="104" max="104" width="4.28125" style="10" customWidth="1"/>
    <col min="105" max="105" width="6.28125" style="6" customWidth="1"/>
    <col min="106" max="106" width="2.28125" style="6" customWidth="1"/>
    <col min="107" max="107" width="6.57421875" style="6" customWidth="1"/>
    <col min="108" max="108" width="3.140625" style="0" customWidth="1"/>
    <col min="109" max="109" width="7.421875" style="19" customWidth="1"/>
    <col min="110" max="110" width="2.8515625" style="0" customWidth="1"/>
    <col min="111" max="111" width="6.421875" style="20" customWidth="1"/>
    <col min="112" max="112" width="2.28125" style="0" customWidth="1"/>
  </cols>
  <sheetData>
    <row r="1" spans="1:111" ht="15.75" customHeight="1">
      <c r="A1" s="1"/>
      <c r="B1" s="1"/>
      <c r="G1" s="3" t="s">
        <v>0</v>
      </c>
      <c r="S1" s="3" t="s">
        <v>1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4" t="s">
        <v>2</v>
      </c>
      <c r="AK1" s="5"/>
      <c r="AV1" s="8" t="s">
        <v>3</v>
      </c>
      <c r="BK1" s="3" t="s">
        <v>4</v>
      </c>
      <c r="BL1" s="3"/>
      <c r="CC1" s="3" t="s">
        <v>5</v>
      </c>
      <c r="CM1" s="13" t="s">
        <v>6</v>
      </c>
      <c r="CR1" s="14"/>
      <c r="CV1" s="15"/>
      <c r="CW1" s="16"/>
      <c r="CX1" s="17"/>
      <c r="CY1" s="13" t="s">
        <v>7</v>
      </c>
      <c r="DB1" s="18"/>
      <c r="DE1" s="19" t="s">
        <v>8</v>
      </c>
      <c r="DG1" s="20" t="s">
        <v>9</v>
      </c>
    </row>
    <row r="2" spans="8:111" ht="10.5" customHeight="1">
      <c r="H2" s="21"/>
      <c r="I2" s="22"/>
      <c r="J2" s="22"/>
      <c r="K2" s="22"/>
      <c r="S2" s="2"/>
      <c r="T2" s="21"/>
      <c r="U2" s="21"/>
      <c r="V2" s="22"/>
      <c r="W2" s="22"/>
      <c r="X2" s="22"/>
      <c r="Y2" s="22"/>
      <c r="Z2" s="2"/>
      <c r="AA2" s="2"/>
      <c r="AB2" s="2"/>
      <c r="AC2" s="2"/>
      <c r="AD2" s="2"/>
      <c r="AE2" s="2"/>
      <c r="AF2" s="2"/>
      <c r="AG2" s="2"/>
      <c r="AH2" s="2"/>
      <c r="AI2" s="2"/>
      <c r="AL2" s="23"/>
      <c r="AM2" s="23"/>
      <c r="AQ2" s="24"/>
      <c r="AR2" s="24"/>
      <c r="BC2" s="25"/>
      <c r="BK2" s="25"/>
      <c r="BL2" s="25"/>
      <c r="BM2" s="9" t="s">
        <v>10</v>
      </c>
      <c r="BO2" s="25"/>
      <c r="BP2" s="25"/>
      <c r="BQ2" s="9" t="s">
        <v>10</v>
      </c>
      <c r="BS2" s="25"/>
      <c r="BT2" s="25"/>
      <c r="BU2" s="9" t="s">
        <v>10</v>
      </c>
      <c r="BW2" s="25"/>
      <c r="BX2" s="25"/>
      <c r="BY2" s="9" t="s">
        <v>10</v>
      </c>
      <c r="CC2" s="26" t="s">
        <v>11</v>
      </c>
      <c r="CD2" s="27"/>
      <c r="CE2" s="27"/>
      <c r="CF2" s="27"/>
      <c r="CG2" s="17"/>
      <c r="CH2" s="26" t="s">
        <v>12</v>
      </c>
      <c r="CI2" s="27"/>
      <c r="CJ2" s="27"/>
      <c r="CK2" s="27"/>
      <c r="CM2" s="15" t="s">
        <v>13</v>
      </c>
      <c r="CN2" s="28"/>
      <c r="CO2" s="28"/>
      <c r="CP2" s="28"/>
      <c r="CQ2" s="28"/>
      <c r="CS2" s="12" t="s">
        <v>14</v>
      </c>
      <c r="CV2" s="29" t="s">
        <v>15</v>
      </c>
      <c r="CW2" s="27"/>
      <c r="CX2" s="30"/>
      <c r="CY2" s="26" t="s">
        <v>16</v>
      </c>
      <c r="CZ2" s="27"/>
      <c r="DE2" s="19" t="s">
        <v>17</v>
      </c>
      <c r="DG2" s="20" t="s">
        <v>18</v>
      </c>
    </row>
    <row r="3" spans="7:111" ht="10.5" customHeight="1">
      <c r="G3" s="25"/>
      <c r="H3" s="7"/>
      <c r="S3" s="25"/>
      <c r="T3" s="7"/>
      <c r="U3" s="7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3"/>
      <c r="AK3" s="23"/>
      <c r="AL3" s="31"/>
      <c r="AM3" s="31"/>
      <c r="AN3" s="32"/>
      <c r="AO3" s="33"/>
      <c r="AP3" s="29" t="s">
        <v>19</v>
      </c>
      <c r="AQ3" s="16"/>
      <c r="AR3" s="16"/>
      <c r="AS3" s="16"/>
      <c r="AT3" s="17"/>
      <c r="AV3" s="26" t="s">
        <v>20</v>
      </c>
      <c r="AW3" s="27"/>
      <c r="AX3" s="17"/>
      <c r="AY3" s="26" t="s">
        <v>21</v>
      </c>
      <c r="AZ3" s="27"/>
      <c r="BA3" s="30"/>
      <c r="BG3" s="26" t="s">
        <v>22</v>
      </c>
      <c r="BH3" s="26"/>
      <c r="BI3" s="26"/>
      <c r="BJ3" s="26"/>
      <c r="BK3" s="2" t="s">
        <v>10</v>
      </c>
      <c r="BM3" s="9" t="s">
        <v>23</v>
      </c>
      <c r="BO3" s="9" t="s">
        <v>10</v>
      </c>
      <c r="BP3" s="9"/>
      <c r="BQ3" s="9" t="s">
        <v>23</v>
      </c>
      <c r="BS3" s="9" t="s">
        <v>10</v>
      </c>
      <c r="BT3" s="9"/>
      <c r="BU3" s="9" t="s">
        <v>23</v>
      </c>
      <c r="BW3" s="9" t="s">
        <v>10</v>
      </c>
      <c r="BX3" s="9"/>
      <c r="BY3" s="9" t="s">
        <v>23</v>
      </c>
      <c r="BZ3" s="25"/>
      <c r="CA3" s="25"/>
      <c r="CB3" s="25"/>
      <c r="CC3" s="26" t="s">
        <v>24</v>
      </c>
      <c r="CD3" s="27"/>
      <c r="CE3" s="27"/>
      <c r="CF3" s="27"/>
      <c r="CG3" s="17"/>
      <c r="CH3" s="34" t="s">
        <v>25</v>
      </c>
      <c r="CI3" s="35"/>
      <c r="CJ3" s="35"/>
      <c r="CK3" s="35"/>
      <c r="CM3" s="15" t="s">
        <v>26</v>
      </c>
      <c r="CN3" s="28"/>
      <c r="CO3" s="28"/>
      <c r="CP3" s="28"/>
      <c r="CQ3" s="28"/>
      <c r="CS3" s="12" t="s">
        <v>27</v>
      </c>
      <c r="CU3" s="19"/>
      <c r="CV3" s="26" t="s">
        <v>28</v>
      </c>
      <c r="CW3" s="26"/>
      <c r="CY3" s="26" t="s">
        <v>29</v>
      </c>
      <c r="CZ3" s="27"/>
      <c r="DA3" s="36" t="s">
        <v>30</v>
      </c>
      <c r="DB3" s="36"/>
      <c r="DC3" s="37" t="s">
        <v>30</v>
      </c>
      <c r="DE3" s="7" t="s">
        <v>31</v>
      </c>
      <c r="DF3" s="30"/>
      <c r="DG3" s="20" t="s">
        <v>32</v>
      </c>
    </row>
    <row r="4" spans="7:112" ht="10.5" customHeight="1">
      <c r="G4" s="38" t="s">
        <v>20</v>
      </c>
      <c r="H4" s="27"/>
      <c r="I4" s="38" t="s">
        <v>21</v>
      </c>
      <c r="J4" s="27"/>
      <c r="K4" s="38" t="s">
        <v>33</v>
      </c>
      <c r="L4" s="27"/>
      <c r="M4" s="27"/>
      <c r="N4" s="27"/>
      <c r="O4" s="38" t="s">
        <v>34</v>
      </c>
      <c r="P4" s="27"/>
      <c r="Q4" s="38" t="s">
        <v>35</v>
      </c>
      <c r="R4" s="27"/>
      <c r="S4" s="39" t="s">
        <v>20</v>
      </c>
      <c r="T4" s="40"/>
      <c r="U4" s="41"/>
      <c r="V4" s="39" t="s">
        <v>21</v>
      </c>
      <c r="W4" s="42"/>
      <c r="Y4" s="39" t="s">
        <v>33</v>
      </c>
      <c r="Z4" s="42"/>
      <c r="AA4" s="42"/>
      <c r="AB4" s="42"/>
      <c r="AC4" s="41"/>
      <c r="AD4" s="43" t="s">
        <v>34</v>
      </c>
      <c r="AE4" s="44"/>
      <c r="AF4" s="45"/>
      <c r="AG4" s="43" t="s">
        <v>35</v>
      </c>
      <c r="AH4" s="46"/>
      <c r="AI4" s="45"/>
      <c r="AJ4" s="47" t="s">
        <v>36</v>
      </c>
      <c r="AK4" s="40"/>
      <c r="AL4" s="40"/>
      <c r="AM4" s="40"/>
      <c r="AN4" s="40"/>
      <c r="AO4" s="48"/>
      <c r="AP4" s="47" t="s">
        <v>37</v>
      </c>
      <c r="AQ4" s="42"/>
      <c r="AR4" s="42"/>
      <c r="AS4" s="42"/>
      <c r="AT4" s="30"/>
      <c r="AU4" s="49"/>
      <c r="AV4" s="39" t="s">
        <v>38</v>
      </c>
      <c r="AW4" s="42"/>
      <c r="AX4" s="30"/>
      <c r="AY4" s="39" t="s">
        <v>38</v>
      </c>
      <c r="AZ4" s="42"/>
      <c r="BA4" s="30"/>
      <c r="BB4" s="39" t="s">
        <v>39</v>
      </c>
      <c r="BC4" s="50"/>
      <c r="BD4" s="50"/>
      <c r="BE4" s="50"/>
      <c r="BF4" s="50"/>
      <c r="BG4" s="39" t="s">
        <v>40</v>
      </c>
      <c r="BH4" s="39"/>
      <c r="BI4" s="39"/>
      <c r="BJ4" s="39"/>
      <c r="BK4" s="51" t="s">
        <v>41</v>
      </c>
      <c r="BM4" s="51" t="s">
        <v>42</v>
      </c>
      <c r="BO4" s="52" t="s">
        <v>41</v>
      </c>
      <c r="BP4" s="9"/>
      <c r="BQ4" s="25" t="s">
        <v>42</v>
      </c>
      <c r="BS4" s="52" t="s">
        <v>41</v>
      </c>
      <c r="BT4" s="9"/>
      <c r="BU4" s="25" t="s">
        <v>42</v>
      </c>
      <c r="BW4" s="52" t="s">
        <v>41</v>
      </c>
      <c r="BX4" s="9"/>
      <c r="BY4" s="25" t="s">
        <v>42</v>
      </c>
      <c r="BZ4" s="25"/>
      <c r="CA4" s="25"/>
      <c r="CB4" s="25"/>
      <c r="CC4" s="39" t="s">
        <v>43</v>
      </c>
      <c r="CD4" s="42"/>
      <c r="CE4" s="42"/>
      <c r="CF4" s="42"/>
      <c r="CG4" s="17"/>
      <c r="CH4" s="39" t="s">
        <v>44</v>
      </c>
      <c r="CI4" s="39"/>
      <c r="CJ4" s="39"/>
      <c r="CK4" s="39"/>
      <c r="CM4" s="53" t="s">
        <v>45</v>
      </c>
      <c r="CN4" s="53" t="s">
        <v>45</v>
      </c>
      <c r="CO4" s="54"/>
      <c r="CP4" s="55" t="s">
        <v>46</v>
      </c>
      <c r="CQ4" s="53" t="s">
        <v>46</v>
      </c>
      <c r="CS4" s="56" t="s">
        <v>47</v>
      </c>
      <c r="CT4" s="57"/>
      <c r="CU4" s="58"/>
      <c r="CV4" s="39" t="s">
        <v>48</v>
      </c>
      <c r="CW4" s="39"/>
      <c r="CX4" s="49"/>
      <c r="CY4" s="39" t="s">
        <v>49</v>
      </c>
      <c r="CZ4" s="42"/>
      <c r="DA4" s="59" t="s">
        <v>50</v>
      </c>
      <c r="DB4" s="59"/>
      <c r="DC4" s="59" t="s">
        <v>50</v>
      </c>
      <c r="DE4" s="60" t="s">
        <v>51</v>
      </c>
      <c r="DF4" s="58"/>
      <c r="DG4" s="61" t="s">
        <v>52</v>
      </c>
      <c r="DH4" s="58"/>
    </row>
    <row r="5" spans="7:111" ht="10.5" customHeight="1">
      <c r="G5" s="2">
        <v>1965</v>
      </c>
      <c r="H5" s="2">
        <v>1995</v>
      </c>
      <c r="I5" s="2">
        <v>1965</v>
      </c>
      <c r="J5" s="2">
        <v>1995</v>
      </c>
      <c r="K5" s="2">
        <v>1965</v>
      </c>
      <c r="L5" s="2">
        <v>1975</v>
      </c>
      <c r="M5" s="2">
        <v>1985</v>
      </c>
      <c r="N5" s="2">
        <v>1995</v>
      </c>
      <c r="O5" s="7" t="s">
        <v>53</v>
      </c>
      <c r="P5" s="2" t="s">
        <v>54</v>
      </c>
      <c r="Q5" s="7" t="s">
        <v>53</v>
      </c>
      <c r="R5" s="2" t="s">
        <v>54</v>
      </c>
      <c r="S5" s="2">
        <v>1965</v>
      </c>
      <c r="T5" s="2">
        <v>1995</v>
      </c>
      <c r="U5" s="2"/>
      <c r="V5" s="2">
        <v>1965</v>
      </c>
      <c r="W5" s="62">
        <v>1995</v>
      </c>
      <c r="X5" s="2"/>
      <c r="Y5" s="2">
        <v>1965</v>
      </c>
      <c r="Z5" s="2">
        <v>1975</v>
      </c>
      <c r="AA5" s="2">
        <v>1985</v>
      </c>
      <c r="AB5" s="2">
        <v>1995</v>
      </c>
      <c r="AC5" s="2"/>
      <c r="AD5" s="7" t="s">
        <v>53</v>
      </c>
      <c r="AE5" s="2" t="s">
        <v>54</v>
      </c>
      <c r="AF5" s="2"/>
      <c r="AG5" s="7" t="s">
        <v>53</v>
      </c>
      <c r="AH5" s="2" t="s">
        <v>54</v>
      </c>
      <c r="AI5" s="2"/>
      <c r="AJ5" s="63">
        <v>1975</v>
      </c>
      <c r="AK5" s="63">
        <v>1980</v>
      </c>
      <c r="AL5" s="37" t="s">
        <v>55</v>
      </c>
      <c r="AM5" s="63">
        <v>1990</v>
      </c>
      <c r="AN5" s="37" t="s">
        <v>56</v>
      </c>
      <c r="AO5" s="37"/>
      <c r="AP5" s="63">
        <v>1980</v>
      </c>
      <c r="AQ5" s="37" t="s">
        <v>55</v>
      </c>
      <c r="AR5" s="10">
        <v>1990</v>
      </c>
      <c r="AS5" s="37" t="s">
        <v>56</v>
      </c>
      <c r="AT5" s="37"/>
      <c r="AU5" s="49"/>
      <c r="AV5" s="9">
        <v>1965</v>
      </c>
      <c r="AW5" s="9">
        <v>1990</v>
      </c>
      <c r="AY5" s="2">
        <v>1965</v>
      </c>
      <c r="AZ5" s="2">
        <v>1990</v>
      </c>
      <c r="BB5" s="2">
        <v>1965</v>
      </c>
      <c r="BC5" s="2">
        <v>1975</v>
      </c>
      <c r="BD5" s="2">
        <v>1985</v>
      </c>
      <c r="BE5" s="2">
        <v>1990</v>
      </c>
      <c r="BF5" s="10">
        <v>1995</v>
      </c>
      <c r="BH5" s="63">
        <v>1965</v>
      </c>
      <c r="BI5" s="63">
        <v>1990</v>
      </c>
      <c r="BJ5" s="10"/>
      <c r="BK5" s="9">
        <v>1970</v>
      </c>
      <c r="BL5" s="9"/>
      <c r="BM5" s="9">
        <v>1970</v>
      </c>
      <c r="BO5" s="9">
        <v>1980</v>
      </c>
      <c r="BP5" s="9"/>
      <c r="BQ5" s="9">
        <v>1980</v>
      </c>
      <c r="BS5" s="9">
        <v>1990</v>
      </c>
      <c r="BT5" s="9"/>
      <c r="BU5" s="9">
        <v>1990</v>
      </c>
      <c r="BW5" s="9">
        <v>1995</v>
      </c>
      <c r="BX5" s="9"/>
      <c r="BY5" s="9">
        <v>1995</v>
      </c>
      <c r="CD5" s="9" t="s">
        <v>55</v>
      </c>
      <c r="CE5" s="9" t="s">
        <v>56</v>
      </c>
      <c r="CF5" s="9"/>
      <c r="CI5" s="9">
        <v>1980</v>
      </c>
      <c r="CJ5" s="9">
        <v>1995</v>
      </c>
      <c r="CM5" s="10">
        <v>1981</v>
      </c>
      <c r="CN5" s="10">
        <v>1995</v>
      </c>
      <c r="CO5" s="10"/>
      <c r="CP5" s="10" t="s">
        <v>57</v>
      </c>
      <c r="CQ5" s="37" t="s">
        <v>58</v>
      </c>
      <c r="CS5" s="12" t="s">
        <v>56</v>
      </c>
      <c r="CT5" s="2" t="s">
        <v>59</v>
      </c>
      <c r="CU5" s="2"/>
      <c r="CV5" s="37" t="s">
        <v>60</v>
      </c>
      <c r="CW5" s="49">
        <v>1995</v>
      </c>
      <c r="CX5" s="49"/>
      <c r="CY5" s="7">
        <v>1970</v>
      </c>
      <c r="CZ5" s="64">
        <v>1995</v>
      </c>
      <c r="DA5" s="64">
        <v>1965</v>
      </c>
      <c r="DB5" s="64"/>
      <c r="DC5" s="64">
        <v>1995</v>
      </c>
      <c r="DE5" s="64">
        <v>1995</v>
      </c>
      <c r="DF5" s="2"/>
      <c r="DG5" s="64">
        <v>1995</v>
      </c>
    </row>
    <row r="6" spans="33:100" ht="11.25" customHeight="1">
      <c r="AG6" s="65"/>
      <c r="AL6" s="37" t="s">
        <v>61</v>
      </c>
      <c r="AM6" s="37"/>
      <c r="AN6" s="37" t="s">
        <v>62</v>
      </c>
      <c r="AO6" s="36"/>
      <c r="AQ6" s="37" t="s">
        <v>61</v>
      </c>
      <c r="AS6" s="37" t="s">
        <v>59</v>
      </c>
      <c r="AT6" s="36"/>
      <c r="AV6" s="63"/>
      <c r="AW6" s="63"/>
      <c r="AX6" s="10"/>
      <c r="AY6" s="10"/>
      <c r="AZ6" s="10"/>
      <c r="BA6" s="10"/>
      <c r="BB6" s="10"/>
      <c r="BC6" s="10"/>
      <c r="BD6" s="10"/>
      <c r="BE6" s="10"/>
      <c r="CD6" s="9" t="s">
        <v>61</v>
      </c>
      <c r="CE6" s="9" t="s">
        <v>59</v>
      </c>
      <c r="CF6" s="9"/>
      <c r="CS6" s="19"/>
      <c r="CV6" s="64"/>
    </row>
    <row r="7" spans="41:57" ht="9.75" customHeight="1">
      <c r="AO7" s="66"/>
      <c r="AP7" s="66"/>
      <c r="AV7" s="63"/>
      <c r="AW7" s="63"/>
      <c r="AX7" s="10"/>
      <c r="AY7" s="10"/>
      <c r="AZ7" s="10"/>
      <c r="BA7" s="10"/>
      <c r="BB7" s="10"/>
      <c r="BC7" s="10"/>
      <c r="BD7" s="10"/>
      <c r="BE7" s="10"/>
    </row>
    <row r="8" spans="1:111" ht="10.5" customHeight="1" hidden="1">
      <c r="A8" s="2" t="s">
        <v>63</v>
      </c>
      <c r="D8" s="2" t="s">
        <v>64</v>
      </c>
      <c r="E8" s="2" t="s">
        <v>65</v>
      </c>
      <c r="G8" s="2" t="s">
        <v>66</v>
      </c>
      <c r="H8" s="2" t="s">
        <v>67</v>
      </c>
      <c r="I8" s="2" t="s">
        <v>68</v>
      </c>
      <c r="J8" s="2" t="s">
        <v>69</v>
      </c>
      <c r="K8" s="2" t="s">
        <v>70</v>
      </c>
      <c r="L8" s="2" t="s">
        <v>71</v>
      </c>
      <c r="M8" s="2" t="s">
        <v>72</v>
      </c>
      <c r="N8" s="2" t="s">
        <v>73</v>
      </c>
      <c r="O8" s="2" t="s">
        <v>74</v>
      </c>
      <c r="P8" s="2" t="s">
        <v>75</v>
      </c>
      <c r="Q8" s="2" t="s">
        <v>76</v>
      </c>
      <c r="R8" s="2" t="s">
        <v>77</v>
      </c>
      <c r="AJ8" s="10">
        <v>1975</v>
      </c>
      <c r="AK8" s="10">
        <v>1980</v>
      </c>
      <c r="AL8" s="6" t="s">
        <v>78</v>
      </c>
      <c r="AM8" s="10">
        <v>1990</v>
      </c>
      <c r="AN8" s="6" t="s">
        <v>79</v>
      </c>
      <c r="AP8" s="6" t="s">
        <v>80</v>
      </c>
      <c r="AQ8" s="6" t="s">
        <v>78</v>
      </c>
      <c r="AR8" s="6" t="s">
        <v>81</v>
      </c>
      <c r="AS8" s="6" t="s">
        <v>79</v>
      </c>
      <c r="AV8" s="63" t="s">
        <v>82</v>
      </c>
      <c r="AW8" s="63" t="s">
        <v>83</v>
      </c>
      <c r="AX8" s="10"/>
      <c r="AY8" s="10" t="s">
        <v>84</v>
      </c>
      <c r="AZ8" s="10" t="s">
        <v>85</v>
      </c>
      <c r="BA8" s="10"/>
      <c r="BB8" s="10" t="s">
        <v>86</v>
      </c>
      <c r="BC8" s="10" t="s">
        <v>87</v>
      </c>
      <c r="BD8" s="10" t="s">
        <v>88</v>
      </c>
      <c r="BE8" s="10" t="s">
        <v>89</v>
      </c>
      <c r="BF8" s="10" t="s">
        <v>90</v>
      </c>
      <c r="BH8" s="11" t="s">
        <v>91</v>
      </c>
      <c r="BI8" s="11" t="s">
        <v>91</v>
      </c>
      <c r="BK8" s="2" t="s">
        <v>92</v>
      </c>
      <c r="BM8" s="2" t="s">
        <v>93</v>
      </c>
      <c r="BO8" s="2" t="s">
        <v>94</v>
      </c>
      <c r="BQ8" s="2" t="s">
        <v>95</v>
      </c>
      <c r="BS8" s="2" t="s">
        <v>96</v>
      </c>
      <c r="BU8" s="2" t="s">
        <v>97</v>
      </c>
      <c r="BW8" s="2" t="s">
        <v>98</v>
      </c>
      <c r="BY8" s="2" t="s">
        <v>99</v>
      </c>
      <c r="CD8" s="2" t="s">
        <v>100</v>
      </c>
      <c r="CE8" s="2" t="s">
        <v>100</v>
      </c>
      <c r="CI8" s="2">
        <v>1980</v>
      </c>
      <c r="CJ8" s="2">
        <v>1995</v>
      </c>
      <c r="CM8" s="6">
        <v>1981</v>
      </c>
      <c r="CN8" s="6">
        <v>1995</v>
      </c>
      <c r="CP8" s="6" t="s">
        <v>101</v>
      </c>
      <c r="CQ8" s="6" t="s">
        <v>102</v>
      </c>
      <c r="CS8" s="12" t="s">
        <v>103</v>
      </c>
      <c r="CV8" s="6" t="s">
        <v>104</v>
      </c>
      <c r="CW8" s="7" t="s">
        <v>105</v>
      </c>
      <c r="CY8" s="2" t="s">
        <v>106</v>
      </c>
      <c r="CZ8" s="10" t="s">
        <v>107</v>
      </c>
      <c r="DA8" s="6" t="s">
        <v>108</v>
      </c>
      <c r="DC8" s="6" t="s">
        <v>109</v>
      </c>
      <c r="DE8" s="19" t="s">
        <v>110</v>
      </c>
      <c r="DG8" s="20">
        <v>1995</v>
      </c>
    </row>
    <row r="9" spans="1:111" ht="10.5" customHeight="1" hidden="1">
      <c r="A9" s="2" t="s">
        <v>111</v>
      </c>
      <c r="B9" s="2" t="s">
        <v>112</v>
      </c>
      <c r="C9" s="2" t="s">
        <v>113</v>
      </c>
      <c r="D9" s="2" t="s">
        <v>114</v>
      </c>
      <c r="E9" s="2" t="s">
        <v>114</v>
      </c>
      <c r="F9" s="2" t="s">
        <v>115</v>
      </c>
      <c r="G9" s="2" t="s">
        <v>116</v>
      </c>
      <c r="H9" s="2" t="s">
        <v>117</v>
      </c>
      <c r="I9" s="2" t="s">
        <v>118</v>
      </c>
      <c r="J9" s="2" t="s">
        <v>119</v>
      </c>
      <c r="K9" s="2" t="s">
        <v>120</v>
      </c>
      <c r="L9" s="2" t="s">
        <v>121</v>
      </c>
      <c r="M9" s="2" t="s">
        <v>122</v>
      </c>
      <c r="N9" s="2" t="s">
        <v>123</v>
      </c>
      <c r="O9" s="2" t="s">
        <v>124</v>
      </c>
      <c r="P9" s="2" t="s">
        <v>125</v>
      </c>
      <c r="Q9" s="2" t="s">
        <v>126</v>
      </c>
      <c r="R9" s="2" t="s">
        <v>127</v>
      </c>
      <c r="AJ9" s="6" t="s">
        <v>128</v>
      </c>
      <c r="AK9" s="6" t="s">
        <v>129</v>
      </c>
      <c r="AL9" s="6" t="s">
        <v>130</v>
      </c>
      <c r="AM9" s="6" t="s">
        <v>131</v>
      </c>
      <c r="AN9" s="6" t="s">
        <v>132</v>
      </c>
      <c r="AP9" s="6" t="s">
        <v>133</v>
      </c>
      <c r="AQ9" s="6" t="s">
        <v>134</v>
      </c>
      <c r="AR9" s="6" t="s">
        <v>135</v>
      </c>
      <c r="AS9" s="6" t="s">
        <v>136</v>
      </c>
      <c r="AV9" s="63" t="s">
        <v>137</v>
      </c>
      <c r="AW9" s="63" t="s">
        <v>138</v>
      </c>
      <c r="AX9" s="10"/>
      <c r="AY9" s="10" t="s">
        <v>139</v>
      </c>
      <c r="AZ9" s="10" t="s">
        <v>140</v>
      </c>
      <c r="BA9" s="10"/>
      <c r="BB9" s="10" t="s">
        <v>141</v>
      </c>
      <c r="BC9" s="10" t="s">
        <v>142</v>
      </c>
      <c r="BD9" s="10" t="s">
        <v>143</v>
      </c>
      <c r="BE9" s="10" t="s">
        <v>144</v>
      </c>
      <c r="BF9" s="10" t="s">
        <v>145</v>
      </c>
      <c r="BH9" s="11" t="s">
        <v>146</v>
      </c>
      <c r="BI9" s="11" t="s">
        <v>147</v>
      </c>
      <c r="BK9" s="2" t="s">
        <v>148</v>
      </c>
      <c r="BM9" s="2" t="s">
        <v>116</v>
      </c>
      <c r="BO9" s="2" t="s">
        <v>149</v>
      </c>
      <c r="BQ9" s="2" t="s">
        <v>150</v>
      </c>
      <c r="BS9" s="2" t="s">
        <v>151</v>
      </c>
      <c r="BU9" s="2" t="s">
        <v>152</v>
      </c>
      <c r="BW9" s="2" t="s">
        <v>153</v>
      </c>
      <c r="BY9" s="2" t="s">
        <v>154</v>
      </c>
      <c r="CD9" s="2" t="s">
        <v>155</v>
      </c>
      <c r="CE9" s="2" t="s">
        <v>156</v>
      </c>
      <c r="CI9" s="2" t="s">
        <v>123</v>
      </c>
      <c r="CJ9" s="2" t="s">
        <v>157</v>
      </c>
      <c r="CM9" s="6" t="s">
        <v>158</v>
      </c>
      <c r="CN9" s="6" t="s">
        <v>159</v>
      </c>
      <c r="CP9" s="6" t="s">
        <v>160</v>
      </c>
      <c r="CQ9" s="6" t="s">
        <v>161</v>
      </c>
      <c r="CS9" s="12" t="s">
        <v>162</v>
      </c>
      <c r="CV9" s="6" t="s">
        <v>163</v>
      </c>
      <c r="CW9" s="7" t="s">
        <v>164</v>
      </c>
      <c r="CY9" s="2" t="s">
        <v>165</v>
      </c>
      <c r="CZ9" s="10" t="s">
        <v>166</v>
      </c>
      <c r="DA9" s="6" t="s">
        <v>167</v>
      </c>
      <c r="DC9" s="6" t="s">
        <v>120</v>
      </c>
      <c r="DE9" s="19" t="s">
        <v>168</v>
      </c>
      <c r="DG9" s="20" t="s">
        <v>169</v>
      </c>
    </row>
    <row r="10" spans="1:111" s="72" customFormat="1" ht="10.5" customHeight="1">
      <c r="A10" s="67" t="s">
        <v>170</v>
      </c>
      <c r="B10" s="67">
        <f aca="true" t="shared" si="0" ref="B10:B73">COUNT(G10:CS10)</f>
        <v>45</v>
      </c>
      <c r="C10" s="67" t="s">
        <v>170</v>
      </c>
      <c r="D10" s="67" t="s">
        <v>171</v>
      </c>
      <c r="E10" s="67" t="s">
        <v>171</v>
      </c>
      <c r="F10" s="67" t="s">
        <v>172</v>
      </c>
      <c r="G10" s="67">
        <v>0.16</v>
      </c>
      <c r="H10" s="67">
        <v>0.485</v>
      </c>
      <c r="I10" s="67">
        <v>0.02</v>
      </c>
      <c r="J10" s="67">
        <v>0.21899999999999997</v>
      </c>
      <c r="K10" s="67">
        <v>0.003</v>
      </c>
      <c r="L10" s="67">
        <v>0.01</v>
      </c>
      <c r="M10" s="67">
        <v>0.017</v>
      </c>
      <c r="N10" s="67">
        <v>0.017</v>
      </c>
      <c r="O10" s="67">
        <v>0.004</v>
      </c>
      <c r="P10" s="67">
        <v>0.001</v>
      </c>
      <c r="Q10" s="67">
        <v>0.023</v>
      </c>
      <c r="R10" s="67">
        <v>0.011000000000000001</v>
      </c>
      <c r="S10" s="68">
        <f aca="true" t="shared" si="1" ref="S10:S73">IF(G10="","",G10*100)</f>
        <v>16</v>
      </c>
      <c r="T10" s="68">
        <f aca="true" t="shared" si="2" ref="T10:T73">IF(H10="","",H10*100)</f>
        <v>48.5</v>
      </c>
      <c r="U10" s="68"/>
      <c r="V10" s="68">
        <f aca="true" t="shared" si="3" ref="V10:V73">IF(I10="","",I10*100)</f>
        <v>2</v>
      </c>
      <c r="W10" s="68">
        <f aca="true" t="shared" si="4" ref="W10:W73">IF(J10="","",J10*100)</f>
        <v>21.9</v>
      </c>
      <c r="X10" s="68"/>
      <c r="Y10" s="68">
        <f aca="true" t="shared" si="5" ref="Y10:Y73">IF(K10="","",K10*100)</f>
        <v>0.3</v>
      </c>
      <c r="Z10" s="68">
        <f aca="true" t="shared" si="6" ref="Z10:Z73">IF(L10="","",L10*100)</f>
        <v>1</v>
      </c>
      <c r="AA10" s="68">
        <f aca="true" t="shared" si="7" ref="AA10:AA73">IF(M10="","",M10*100)</f>
        <v>1.7000000000000002</v>
      </c>
      <c r="AB10" s="68">
        <f aca="true" t="shared" si="8" ref="AB10:AB73">IF(N10="","",N10*100)</f>
        <v>1.7000000000000002</v>
      </c>
      <c r="AC10" s="68"/>
      <c r="AD10" s="68">
        <f aca="true" t="shared" si="9" ref="AD10:AD73">IF(O10="","",O10*100)</f>
        <v>0.4</v>
      </c>
      <c r="AE10" s="68">
        <f aca="true" t="shared" si="10" ref="AE10:AE73">IF(P10="","",P10*100)</f>
        <v>0.1</v>
      </c>
      <c r="AF10" s="68"/>
      <c r="AG10" s="68">
        <f aca="true" t="shared" si="11" ref="AG10:AG73">IF(Q10="","",Q10*100)</f>
        <v>2.3</v>
      </c>
      <c r="AH10" s="68">
        <f aca="true" t="shared" si="12" ref="AH10:AH73">IF(R10="","",R10*100)</f>
        <v>1.1</v>
      </c>
      <c r="AI10" s="68"/>
      <c r="AJ10" s="69">
        <v>12256</v>
      </c>
      <c r="AK10" s="69">
        <v>20279</v>
      </c>
      <c r="AL10" s="69">
        <v>22306</v>
      </c>
      <c r="AM10" s="69">
        <v>24333</v>
      </c>
      <c r="AN10" s="69">
        <v>26360</v>
      </c>
      <c r="AO10" s="69"/>
      <c r="AP10" s="69">
        <v>142</v>
      </c>
      <c r="AQ10" s="69"/>
      <c r="AR10" s="69">
        <v>147</v>
      </c>
      <c r="AS10" s="69"/>
      <c r="AT10" s="69"/>
      <c r="AU10" s="70"/>
      <c r="AV10" s="71">
        <v>4.1</v>
      </c>
      <c r="AW10" s="71">
        <v>8.5</v>
      </c>
      <c r="AX10" s="68"/>
      <c r="AY10" s="68">
        <v>3.3</v>
      </c>
      <c r="AZ10" s="68">
        <v>3</v>
      </c>
      <c r="BA10" s="68"/>
      <c r="BB10" s="68">
        <v>2.5</v>
      </c>
      <c r="BC10" s="68">
        <v>1.7</v>
      </c>
      <c r="BD10" s="68">
        <v>2.7</v>
      </c>
      <c r="BE10" s="68">
        <v>2.4</v>
      </c>
      <c r="BF10" s="68">
        <v>2.4</v>
      </c>
      <c r="BH10" s="73">
        <v>0.89</v>
      </c>
      <c r="BI10" s="73">
        <v>1.01</v>
      </c>
      <c r="BJ10" s="74"/>
      <c r="BK10" s="74">
        <v>1.1</v>
      </c>
      <c r="BL10" s="74"/>
      <c r="BM10" s="74"/>
      <c r="BN10" s="74"/>
      <c r="BO10" s="74">
        <v>2</v>
      </c>
      <c r="BP10" s="74"/>
      <c r="BQ10" s="73">
        <v>12.7</v>
      </c>
      <c r="BR10" s="73"/>
      <c r="BS10" s="74"/>
      <c r="BT10" s="74"/>
      <c r="BU10" s="74"/>
      <c r="BV10" s="74"/>
      <c r="BW10" s="74"/>
      <c r="BX10" s="74"/>
      <c r="BY10" s="74"/>
      <c r="BZ10" s="67"/>
      <c r="CA10" s="67"/>
      <c r="CB10" s="67"/>
      <c r="CC10" s="67"/>
      <c r="CD10" s="74"/>
      <c r="CE10" s="74"/>
      <c r="CF10" s="74"/>
      <c r="CG10" s="67"/>
      <c r="CH10" s="67"/>
      <c r="CI10" s="67"/>
      <c r="CJ10" s="67"/>
      <c r="CK10" s="67"/>
      <c r="CM10" s="69"/>
      <c r="CN10" s="69"/>
      <c r="CO10" s="69"/>
      <c r="CP10" s="69"/>
      <c r="CQ10" s="69"/>
      <c r="CR10" s="67"/>
      <c r="CS10" s="74"/>
      <c r="CV10" s="75">
        <v>22</v>
      </c>
      <c r="CW10" s="70"/>
      <c r="CX10" s="70"/>
      <c r="CY10" s="76"/>
      <c r="CZ10" s="68"/>
      <c r="DA10" s="69"/>
      <c r="DB10" s="69"/>
      <c r="DC10" s="69"/>
      <c r="DE10" s="77"/>
      <c r="DG10" s="78"/>
    </row>
    <row r="11" spans="1:111" ht="10.5" customHeight="1">
      <c r="A11" s="2" t="s">
        <v>173</v>
      </c>
      <c r="B11" s="2">
        <f t="shared" si="0"/>
        <v>23</v>
      </c>
      <c r="C11" s="2" t="s">
        <v>173</v>
      </c>
      <c r="D11" s="2" t="s">
        <v>171</v>
      </c>
      <c r="E11" s="2" t="s">
        <v>171</v>
      </c>
      <c r="F11" s="2" t="s">
        <v>174</v>
      </c>
      <c r="H11" s="2">
        <v>1.008</v>
      </c>
      <c r="J11" s="2">
        <v>0.35200000000000004</v>
      </c>
      <c r="N11" s="2">
        <v>0.106</v>
      </c>
      <c r="Q11" s="2">
        <v>0.09300000000000001</v>
      </c>
      <c r="R11" s="2">
        <v>0.12</v>
      </c>
      <c r="S11" s="10">
        <f t="shared" si="1"/>
      </c>
      <c r="T11" s="10">
        <f t="shared" si="2"/>
        <v>100.8</v>
      </c>
      <c r="V11" s="10">
        <f t="shared" si="3"/>
      </c>
      <c r="W11" s="10">
        <f t="shared" si="4"/>
        <v>35.2</v>
      </c>
      <c r="Y11" s="10">
        <f t="shared" si="5"/>
      </c>
      <c r="Z11" s="10">
        <f t="shared" si="6"/>
      </c>
      <c r="AA11" s="10">
        <f t="shared" si="7"/>
      </c>
      <c r="AB11" s="10">
        <f t="shared" si="8"/>
        <v>10.6</v>
      </c>
      <c r="AD11" s="10">
        <f t="shared" si="9"/>
      </c>
      <c r="AE11" s="10">
        <f t="shared" si="10"/>
      </c>
      <c r="AG11" s="10">
        <f t="shared" si="11"/>
        <v>9.3</v>
      </c>
      <c r="AH11" s="10">
        <f t="shared" si="12"/>
        <v>12</v>
      </c>
      <c r="AK11" s="6">
        <v>14568</v>
      </c>
      <c r="AL11" s="6">
        <v>21995</v>
      </c>
      <c r="AM11" s="6">
        <v>22059</v>
      </c>
      <c r="AN11" s="6">
        <v>30185</v>
      </c>
      <c r="AP11" s="6">
        <v>545</v>
      </c>
      <c r="AQ11" s="6">
        <v>1080</v>
      </c>
      <c r="AR11" s="6">
        <v>679</v>
      </c>
      <c r="AS11" s="6">
        <v>899</v>
      </c>
      <c r="AV11" s="63"/>
      <c r="AW11" s="63"/>
      <c r="AX11" s="10"/>
      <c r="AY11" s="10"/>
      <c r="AZ11" s="10"/>
      <c r="BA11" s="10"/>
      <c r="BB11" s="10"/>
      <c r="BC11" s="10"/>
      <c r="BD11" s="10"/>
      <c r="BE11" s="10"/>
      <c r="BF11" s="10">
        <v>6.7</v>
      </c>
      <c r="BK11" s="12"/>
      <c r="BL11" s="12"/>
      <c r="BM11" s="12"/>
      <c r="BN11" s="12"/>
      <c r="BO11" s="12"/>
      <c r="BP11" s="12"/>
      <c r="BQ11" s="11">
        <v>10.3</v>
      </c>
      <c r="BR11" s="11"/>
      <c r="BS11" s="12">
        <v>5.8</v>
      </c>
      <c r="BT11" s="12"/>
      <c r="BU11" s="12"/>
      <c r="BV11" s="12"/>
      <c r="BW11" s="12"/>
      <c r="BX11" s="12"/>
      <c r="BY11" s="12"/>
      <c r="CD11" s="11"/>
      <c r="CE11" s="11">
        <v>10.3</v>
      </c>
      <c r="CF11" s="11"/>
      <c r="CJ11" s="2">
        <v>36</v>
      </c>
      <c r="CV11" s="36">
        <v>35</v>
      </c>
      <c r="CW11" s="7">
        <v>24</v>
      </c>
      <c r="CY11" s="64"/>
      <c r="CZ11" s="64">
        <v>85</v>
      </c>
      <c r="DE11" s="19">
        <v>70.6</v>
      </c>
      <c r="DG11" s="20">
        <v>0.656</v>
      </c>
    </row>
    <row r="12" spans="1:111" ht="10.5" customHeight="1">
      <c r="A12" s="2" t="s">
        <v>175</v>
      </c>
      <c r="B12" s="2">
        <f t="shared" si="0"/>
        <v>57</v>
      </c>
      <c r="C12" s="2" t="s">
        <v>175</v>
      </c>
      <c r="D12" s="2" t="s">
        <v>176</v>
      </c>
      <c r="E12" s="2" t="s">
        <v>176</v>
      </c>
      <c r="F12" s="2" t="s">
        <v>177</v>
      </c>
      <c r="G12" s="2">
        <v>0.68</v>
      </c>
      <c r="H12" s="2">
        <v>1.065</v>
      </c>
      <c r="I12" s="2">
        <v>0.07</v>
      </c>
      <c r="J12" s="2">
        <v>0.624</v>
      </c>
      <c r="K12" s="2">
        <v>0.008</v>
      </c>
      <c r="L12" s="2">
        <v>0.032</v>
      </c>
      <c r="M12" s="2">
        <v>0.088</v>
      </c>
      <c r="N12" s="2">
        <v>0.12</v>
      </c>
      <c r="O12" s="2">
        <v>0.013</v>
      </c>
      <c r="P12" s="2">
        <v>0.003</v>
      </c>
      <c r="Q12" s="2">
        <v>0.14</v>
      </c>
      <c r="R12" s="2">
        <v>0.098</v>
      </c>
      <c r="S12" s="10">
        <f t="shared" si="1"/>
        <v>68</v>
      </c>
      <c r="T12" s="10">
        <f t="shared" si="2"/>
        <v>106.5</v>
      </c>
      <c r="V12" s="10">
        <f t="shared" si="3"/>
        <v>7.000000000000001</v>
      </c>
      <c r="W12" s="10">
        <f t="shared" si="4"/>
        <v>62.4</v>
      </c>
      <c r="Y12" s="10">
        <f t="shared" si="5"/>
        <v>0.8</v>
      </c>
      <c r="Z12" s="10">
        <f t="shared" si="6"/>
        <v>3.2</v>
      </c>
      <c r="AA12" s="10">
        <f t="shared" si="7"/>
        <v>8.799999999999999</v>
      </c>
      <c r="AB12" s="10">
        <f t="shared" si="8"/>
        <v>12</v>
      </c>
      <c r="AD12" s="10">
        <f t="shared" si="9"/>
        <v>1.3</v>
      </c>
      <c r="AE12" s="10">
        <f t="shared" si="10"/>
        <v>0.3</v>
      </c>
      <c r="AG12" s="10">
        <f t="shared" si="11"/>
        <v>14.000000000000002</v>
      </c>
      <c r="AH12" s="10">
        <f t="shared" si="12"/>
        <v>9.8</v>
      </c>
      <c r="AJ12" s="6">
        <v>41847</v>
      </c>
      <c r="AK12" s="6">
        <v>79351</v>
      </c>
      <c r="AL12" s="6">
        <v>132057</v>
      </c>
      <c r="AM12" s="6">
        <v>285930</v>
      </c>
      <c r="AN12" s="6">
        <v>347410</v>
      </c>
      <c r="AP12" s="6">
        <v>530</v>
      </c>
      <c r="AQ12" s="6">
        <v>798</v>
      </c>
      <c r="AR12" s="6">
        <v>1146</v>
      </c>
      <c r="AS12" s="6">
        <v>1236</v>
      </c>
      <c r="AV12" s="63">
        <v>9.8</v>
      </c>
      <c r="AW12" s="63">
        <v>31.9</v>
      </c>
      <c r="AX12" s="10"/>
      <c r="AY12" s="10">
        <v>1.7</v>
      </c>
      <c r="AZ12" s="10">
        <v>8.6</v>
      </c>
      <c r="BA12" s="10"/>
      <c r="BB12" s="10">
        <v>0.4</v>
      </c>
      <c r="BC12" s="10">
        <v>0.6</v>
      </c>
      <c r="BD12" s="10">
        <v>2.3</v>
      </c>
      <c r="BE12" s="10">
        <v>3.7</v>
      </c>
      <c r="BF12" s="10">
        <v>5.4</v>
      </c>
      <c r="BH12" s="11">
        <v>0.63</v>
      </c>
      <c r="BI12" s="11">
        <v>2.81</v>
      </c>
      <c r="BK12" s="12">
        <v>7.9</v>
      </c>
      <c r="BL12" s="12"/>
      <c r="BM12" s="12">
        <v>31.6</v>
      </c>
      <c r="BN12" s="12"/>
      <c r="BO12" s="12">
        <v>7.8</v>
      </c>
      <c r="BP12" s="12"/>
      <c r="BQ12" s="11">
        <v>24.3</v>
      </c>
      <c r="BR12" s="11"/>
      <c r="BS12" s="12">
        <v>5.5</v>
      </c>
      <c r="BT12" s="12"/>
      <c r="BU12" s="12">
        <v>21.1</v>
      </c>
      <c r="BV12" s="12"/>
      <c r="BW12" s="12">
        <v>5.8</v>
      </c>
      <c r="BX12" s="12"/>
      <c r="BY12" s="12">
        <v>14.7</v>
      </c>
      <c r="CD12" s="11"/>
      <c r="CE12" s="11"/>
      <c r="CF12" s="11"/>
      <c r="CI12" s="10"/>
      <c r="CM12" s="6">
        <v>103</v>
      </c>
      <c r="CN12" s="6">
        <v>291</v>
      </c>
      <c r="CP12" s="6">
        <v>561</v>
      </c>
      <c r="CQ12" s="6">
        <v>1814</v>
      </c>
      <c r="CS12" s="12">
        <v>7.4</v>
      </c>
      <c r="CV12" s="36">
        <v>14</v>
      </c>
      <c r="CW12" s="7">
        <v>52</v>
      </c>
      <c r="CY12" s="64">
        <v>24.8</v>
      </c>
      <c r="CZ12" s="64">
        <v>61.6</v>
      </c>
      <c r="DA12" s="6">
        <v>1584</v>
      </c>
      <c r="DC12" s="6">
        <v>2569</v>
      </c>
      <c r="DE12" s="19">
        <v>68.1</v>
      </c>
      <c r="DG12" s="20">
        <v>0.746</v>
      </c>
    </row>
    <row r="13" spans="1:104" ht="10.5" customHeight="1" hidden="1">
      <c r="A13" s="2" t="s">
        <v>178</v>
      </c>
      <c r="B13" s="2">
        <f t="shared" si="0"/>
        <v>4</v>
      </c>
      <c r="C13" s="2" t="s">
        <v>178</v>
      </c>
      <c r="D13" s="2" t="s">
        <v>179</v>
      </c>
      <c r="E13" s="2" t="s">
        <v>179</v>
      </c>
      <c r="F13" s="2" t="s">
        <v>172</v>
      </c>
      <c r="S13" s="10">
        <f t="shared" si="1"/>
      </c>
      <c r="T13" s="10">
        <f t="shared" si="2"/>
      </c>
      <c r="V13" s="10">
        <f t="shared" si="3"/>
      </c>
      <c r="W13" s="10">
        <f t="shared" si="4"/>
      </c>
      <c r="Y13" s="10">
        <f t="shared" si="5"/>
      </c>
      <c r="Z13" s="10">
        <f t="shared" si="6"/>
      </c>
      <c r="AA13" s="10">
        <f t="shared" si="7"/>
      </c>
      <c r="AB13" s="10">
        <f t="shared" si="8"/>
      </c>
      <c r="AD13" s="10">
        <f t="shared" si="9"/>
      </c>
      <c r="AE13" s="10">
        <f t="shared" si="10"/>
      </c>
      <c r="AG13" s="10">
        <f t="shared" si="11"/>
      </c>
      <c r="AH13" s="10">
        <f t="shared" si="12"/>
      </c>
      <c r="AJ13" s="6">
        <v>689</v>
      </c>
      <c r="AK13" s="6">
        <v>976</v>
      </c>
      <c r="AL13" s="6">
        <v>758</v>
      </c>
      <c r="AV13" s="63"/>
      <c r="AW13" s="63"/>
      <c r="AX13" s="10"/>
      <c r="AY13" s="10"/>
      <c r="AZ13" s="10"/>
      <c r="BA13" s="10"/>
      <c r="BB13" s="10"/>
      <c r="BC13" s="10"/>
      <c r="BD13" s="10"/>
      <c r="BE13" s="10"/>
      <c r="BK13" s="12"/>
      <c r="BL13" s="12"/>
      <c r="BM13" s="12"/>
      <c r="BN13" s="12"/>
      <c r="BO13" s="12"/>
      <c r="BP13" s="12"/>
      <c r="BQ13" s="11"/>
      <c r="BR13" s="11"/>
      <c r="BS13" s="12"/>
      <c r="BT13" s="12"/>
      <c r="BU13" s="12"/>
      <c r="BV13" s="12"/>
      <c r="BW13" s="12"/>
      <c r="BX13" s="12"/>
      <c r="BY13" s="12"/>
      <c r="CD13" s="11">
        <v>15.5</v>
      </c>
      <c r="CE13" s="11"/>
      <c r="CF13" s="11"/>
      <c r="CI13" s="10"/>
      <c r="CV13" s="36"/>
      <c r="CY13" s="64"/>
      <c r="CZ13" s="64"/>
    </row>
    <row r="14" spans="1:104" ht="10.5" customHeight="1" hidden="1">
      <c r="A14" s="2" t="s">
        <v>180</v>
      </c>
      <c r="B14" s="2">
        <f t="shared" si="0"/>
        <v>0</v>
      </c>
      <c r="D14" s="2" t="s">
        <v>181</v>
      </c>
      <c r="E14" s="2" t="s">
        <v>181</v>
      </c>
      <c r="F14" s="2" t="s">
        <v>174</v>
      </c>
      <c r="S14" s="10">
        <f t="shared" si="1"/>
      </c>
      <c r="T14" s="10">
        <f t="shared" si="2"/>
      </c>
      <c r="V14" s="10">
        <f t="shared" si="3"/>
      </c>
      <c r="W14" s="10">
        <f t="shared" si="4"/>
      </c>
      <c r="Y14" s="10">
        <f t="shared" si="5"/>
      </c>
      <c r="Z14" s="10">
        <f t="shared" si="6"/>
      </c>
      <c r="AA14" s="10">
        <f t="shared" si="7"/>
      </c>
      <c r="AB14" s="10">
        <f t="shared" si="8"/>
      </c>
      <c r="AD14" s="10">
        <f t="shared" si="9"/>
      </c>
      <c r="AE14" s="10">
        <f t="shared" si="10"/>
      </c>
      <c r="AG14" s="10">
        <f t="shared" si="11"/>
      </c>
      <c r="AH14" s="10">
        <f t="shared" si="12"/>
      </c>
      <c r="AV14" s="63"/>
      <c r="AW14" s="63"/>
      <c r="AX14" s="10"/>
      <c r="AY14" s="10"/>
      <c r="AZ14" s="10"/>
      <c r="BA14" s="10"/>
      <c r="BB14" s="10"/>
      <c r="BC14" s="10"/>
      <c r="BD14" s="10"/>
      <c r="BE14" s="10"/>
      <c r="BK14" s="12"/>
      <c r="BL14" s="12"/>
      <c r="BM14" s="12"/>
      <c r="BN14" s="12"/>
      <c r="BO14" s="12"/>
      <c r="BP14" s="12"/>
      <c r="BQ14" s="11"/>
      <c r="BR14" s="11"/>
      <c r="BS14" s="12"/>
      <c r="BT14" s="12"/>
      <c r="BU14" s="12"/>
      <c r="BV14" s="12"/>
      <c r="BW14" s="12"/>
      <c r="BX14" s="12"/>
      <c r="BY14" s="12"/>
      <c r="CD14" s="11"/>
      <c r="CE14" s="11"/>
      <c r="CF14" s="11"/>
      <c r="CI14" s="10"/>
      <c r="CV14" s="36"/>
      <c r="CY14" s="64"/>
      <c r="CZ14" s="64"/>
    </row>
    <row r="15" spans="1:111" ht="10.5" customHeight="1">
      <c r="A15" s="2" t="s">
        <v>182</v>
      </c>
      <c r="B15" s="2">
        <f t="shared" si="0"/>
        <v>27</v>
      </c>
      <c r="C15" s="2" t="s">
        <v>182</v>
      </c>
      <c r="D15" s="2" t="s">
        <v>171</v>
      </c>
      <c r="E15" s="2" t="s">
        <v>171</v>
      </c>
      <c r="F15" s="2" t="s">
        <v>183</v>
      </c>
      <c r="G15" s="2">
        <v>0.41</v>
      </c>
      <c r="H15" s="2">
        <v>0.767</v>
      </c>
      <c r="I15" s="2">
        <v>0.05</v>
      </c>
      <c r="J15" s="2">
        <v>0.12300000000000001</v>
      </c>
      <c r="K15" s="2">
        <v>0.001</v>
      </c>
      <c r="M15" s="2">
        <v>0.006</v>
      </c>
      <c r="N15" s="2">
        <v>0.006</v>
      </c>
      <c r="Q15" s="2">
        <v>0.011000000000000001</v>
      </c>
      <c r="R15" s="2">
        <v>0.002</v>
      </c>
      <c r="S15" s="10">
        <f t="shared" si="1"/>
        <v>41</v>
      </c>
      <c r="T15" s="10">
        <f t="shared" si="2"/>
        <v>76.7</v>
      </c>
      <c r="V15" s="10">
        <f t="shared" si="3"/>
        <v>5</v>
      </c>
      <c r="W15" s="10">
        <f t="shared" si="4"/>
        <v>12.3</v>
      </c>
      <c r="Y15" s="10">
        <f t="shared" si="5"/>
        <v>0.1</v>
      </c>
      <c r="Z15" s="10">
        <f t="shared" si="6"/>
      </c>
      <c r="AA15" s="10">
        <f t="shared" si="7"/>
        <v>0.6</v>
      </c>
      <c r="AB15" s="10">
        <f t="shared" si="8"/>
        <v>0.6</v>
      </c>
      <c r="AD15" s="10">
        <f t="shared" si="9"/>
      </c>
      <c r="AE15" s="10">
        <f t="shared" si="10"/>
      </c>
      <c r="AG15" s="10">
        <f t="shared" si="11"/>
        <v>1.1</v>
      </c>
      <c r="AH15" s="10">
        <f t="shared" si="12"/>
        <v>0.2</v>
      </c>
      <c r="AK15" s="6">
        <v>2333</v>
      </c>
      <c r="AL15" s="6">
        <v>5034</v>
      </c>
      <c r="AM15" s="6">
        <v>6534</v>
      </c>
      <c r="AN15" s="6">
        <v>8784</v>
      </c>
      <c r="AP15" s="6">
        <v>33</v>
      </c>
      <c r="AR15" s="6">
        <v>71</v>
      </c>
      <c r="AV15" s="63"/>
      <c r="AW15" s="63"/>
      <c r="AX15" s="10"/>
      <c r="AY15" s="10"/>
      <c r="AZ15" s="10"/>
      <c r="BA15" s="10"/>
      <c r="BB15" s="10"/>
      <c r="BC15" s="10"/>
      <c r="BD15" s="10"/>
      <c r="BE15" s="10"/>
      <c r="BF15" s="10">
        <v>0.5</v>
      </c>
      <c r="BK15" s="12"/>
      <c r="BL15" s="12"/>
      <c r="BM15" s="12"/>
      <c r="BN15" s="12"/>
      <c r="BO15" s="12"/>
      <c r="BP15" s="12"/>
      <c r="BQ15" s="11"/>
      <c r="BR15" s="11"/>
      <c r="BS15" s="12">
        <v>4.9</v>
      </c>
      <c r="BT15" s="12"/>
      <c r="BU15" s="12">
        <v>10.7</v>
      </c>
      <c r="BV15" s="12"/>
      <c r="BW15" s="12"/>
      <c r="BX15" s="12"/>
      <c r="BY15" s="12"/>
      <c r="CD15" s="11"/>
      <c r="CE15" s="11"/>
      <c r="CF15" s="11"/>
      <c r="CI15" s="10"/>
      <c r="CV15" s="36">
        <v>26</v>
      </c>
      <c r="CY15" s="64"/>
      <c r="CZ15" s="64">
        <v>42</v>
      </c>
      <c r="DA15" s="6">
        <v>1062</v>
      </c>
      <c r="DC15" s="6">
        <v>710</v>
      </c>
      <c r="DE15" s="19">
        <v>47.4</v>
      </c>
      <c r="DG15" s="20">
        <v>0.344</v>
      </c>
    </row>
    <row r="16" spans="1:111" ht="10.5" customHeight="1" hidden="1">
      <c r="A16" s="2" t="s">
        <v>184</v>
      </c>
      <c r="B16" s="2">
        <f t="shared" si="0"/>
        <v>3</v>
      </c>
      <c r="C16" s="2" t="s">
        <v>184</v>
      </c>
      <c r="D16" s="2" t="s">
        <v>179</v>
      </c>
      <c r="E16" s="2" t="s">
        <v>179</v>
      </c>
      <c r="F16" s="2" t="s">
        <v>185</v>
      </c>
      <c r="S16" s="10">
        <f t="shared" si="1"/>
      </c>
      <c r="T16" s="10">
        <f t="shared" si="2"/>
      </c>
      <c r="V16" s="10">
        <f t="shared" si="3"/>
      </c>
      <c r="W16" s="10">
        <f t="shared" si="4"/>
      </c>
      <c r="Y16" s="10">
        <f t="shared" si="5"/>
      </c>
      <c r="Z16" s="10">
        <f t="shared" si="6"/>
      </c>
      <c r="AA16" s="10">
        <f t="shared" si="7"/>
      </c>
      <c r="AB16" s="10">
        <f t="shared" si="8"/>
      </c>
      <c r="AD16" s="10">
        <f t="shared" si="9"/>
      </c>
      <c r="AE16" s="10">
        <f t="shared" si="10"/>
      </c>
      <c r="AG16" s="10">
        <f t="shared" si="11"/>
      </c>
      <c r="AH16" s="10">
        <f t="shared" si="12"/>
      </c>
      <c r="AV16" s="63"/>
      <c r="AW16" s="63"/>
      <c r="AX16" s="10"/>
      <c r="AY16" s="10"/>
      <c r="AZ16" s="10"/>
      <c r="BA16" s="10"/>
      <c r="BB16" s="10"/>
      <c r="BC16" s="10"/>
      <c r="BD16" s="10"/>
      <c r="BE16" s="10"/>
      <c r="BK16" s="12"/>
      <c r="BL16" s="12"/>
      <c r="BM16" s="12">
        <v>10.4</v>
      </c>
      <c r="BN16" s="12"/>
      <c r="BO16" s="12">
        <v>3</v>
      </c>
      <c r="BP16" s="12"/>
      <c r="BQ16" s="11"/>
      <c r="BR16" s="11"/>
      <c r="BS16" s="12"/>
      <c r="BT16" s="12"/>
      <c r="BU16" s="12"/>
      <c r="BV16" s="12"/>
      <c r="BW16" s="12"/>
      <c r="BX16" s="12"/>
      <c r="BY16" s="12"/>
      <c r="CD16" s="11">
        <v>12.7</v>
      </c>
      <c r="CE16" s="11"/>
      <c r="CF16" s="11"/>
      <c r="CI16" s="10"/>
      <c r="CV16" s="36"/>
      <c r="CY16" s="64"/>
      <c r="CZ16" s="64">
        <v>95</v>
      </c>
      <c r="DE16" s="19">
        <v>75</v>
      </c>
      <c r="DG16" s="20">
        <v>0.895</v>
      </c>
    </row>
    <row r="17" spans="1:111" s="57" customFormat="1" ht="10.5" customHeight="1">
      <c r="A17" s="79" t="s">
        <v>186</v>
      </c>
      <c r="B17" s="79">
        <f t="shared" si="0"/>
        <v>59</v>
      </c>
      <c r="C17" s="79" t="s">
        <v>186</v>
      </c>
      <c r="D17" s="79" t="s">
        <v>179</v>
      </c>
      <c r="E17" s="79" t="s">
        <v>179</v>
      </c>
      <c r="F17" s="79" t="s">
        <v>185</v>
      </c>
      <c r="G17" s="79">
        <v>1</v>
      </c>
      <c r="H17" s="79">
        <v>1.124</v>
      </c>
      <c r="I17" s="79">
        <v>0.28</v>
      </c>
      <c r="J17" s="79">
        <v>0.727</v>
      </c>
      <c r="K17" s="79">
        <v>0.145</v>
      </c>
      <c r="L17" s="79">
        <v>0.272</v>
      </c>
      <c r="M17" s="79">
        <v>0.364</v>
      </c>
      <c r="N17" s="79">
        <v>0.39299999999999996</v>
      </c>
      <c r="O17" s="79">
        <v>0.173</v>
      </c>
      <c r="P17" s="79">
        <v>0.114</v>
      </c>
      <c r="Q17" s="79">
        <v>0.35100000000000003</v>
      </c>
      <c r="R17" s="79">
        <v>0.436</v>
      </c>
      <c r="S17" s="80">
        <f t="shared" si="1"/>
        <v>100</v>
      </c>
      <c r="T17" s="80">
        <f t="shared" si="2"/>
        <v>112.4</v>
      </c>
      <c r="U17" s="80"/>
      <c r="V17" s="80">
        <f t="shared" si="3"/>
        <v>28.000000000000004</v>
      </c>
      <c r="W17" s="80">
        <f t="shared" si="4"/>
        <v>72.7</v>
      </c>
      <c r="X17" s="80"/>
      <c r="Y17" s="80">
        <f t="shared" si="5"/>
        <v>14.499999999999998</v>
      </c>
      <c r="Z17" s="80">
        <f t="shared" si="6"/>
        <v>27.200000000000003</v>
      </c>
      <c r="AA17" s="80">
        <f t="shared" si="7"/>
        <v>36.4</v>
      </c>
      <c r="AB17" s="80">
        <f t="shared" si="8"/>
        <v>39.3</v>
      </c>
      <c r="AC17" s="80"/>
      <c r="AD17" s="80">
        <f t="shared" si="9"/>
        <v>17.299999999999997</v>
      </c>
      <c r="AE17" s="80">
        <f t="shared" si="10"/>
        <v>11.4</v>
      </c>
      <c r="AF17" s="80"/>
      <c r="AG17" s="80">
        <f t="shared" si="11"/>
        <v>35.1</v>
      </c>
      <c r="AH17" s="80">
        <f t="shared" si="12"/>
        <v>43.6</v>
      </c>
      <c r="AI17" s="80"/>
      <c r="AJ17" s="55">
        <v>596736</v>
      </c>
      <c r="AK17" s="55">
        <v>491473</v>
      </c>
      <c r="AL17" s="55">
        <v>846145</v>
      </c>
      <c r="AM17" s="55">
        <v>1008231</v>
      </c>
      <c r="AN17" s="55">
        <v>1069617</v>
      </c>
      <c r="AO17" s="55"/>
      <c r="AP17" s="55">
        <v>1741</v>
      </c>
      <c r="AQ17" s="55">
        <v>2792</v>
      </c>
      <c r="AR17" s="55">
        <v>3293</v>
      </c>
      <c r="AS17" s="55">
        <v>3117</v>
      </c>
      <c r="AT17" s="55"/>
      <c r="AU17" s="81"/>
      <c r="AV17" s="82">
        <v>72</v>
      </c>
      <c r="AW17" s="82">
        <v>56.9</v>
      </c>
      <c r="AX17" s="80"/>
      <c r="AY17" s="80">
        <v>11.7</v>
      </c>
      <c r="AZ17" s="80">
        <v>25.3</v>
      </c>
      <c r="BA17" s="80"/>
      <c r="BB17" s="80">
        <v>4.1</v>
      </c>
      <c r="BC17" s="80">
        <v>5.5</v>
      </c>
      <c r="BD17" s="80">
        <v>8.2</v>
      </c>
      <c r="BE17" s="80">
        <v>12</v>
      </c>
      <c r="BF17" s="80">
        <v>15.4</v>
      </c>
      <c r="BH17" s="83">
        <v>5.2</v>
      </c>
      <c r="BI17" s="83">
        <v>7.77</v>
      </c>
      <c r="BJ17" s="56"/>
      <c r="BK17" s="56"/>
      <c r="BL17" s="56"/>
      <c r="BM17" s="56">
        <v>9.1</v>
      </c>
      <c r="BN17" s="56"/>
      <c r="BO17" s="56">
        <v>2.7</v>
      </c>
      <c r="BP17" s="56"/>
      <c r="BQ17" s="83">
        <v>15.1</v>
      </c>
      <c r="BR17" s="83"/>
      <c r="BS17" s="56">
        <v>1.1</v>
      </c>
      <c r="BT17" s="56"/>
      <c r="BU17" s="56">
        <v>10.9</v>
      </c>
      <c r="BV17" s="56"/>
      <c r="BW17" s="56">
        <v>3.3</v>
      </c>
      <c r="BX17" s="56"/>
      <c r="BY17" s="56">
        <v>11.6</v>
      </c>
      <c r="BZ17" s="79"/>
      <c r="CA17" s="79"/>
      <c r="CB17" s="79"/>
      <c r="CC17" s="79"/>
      <c r="CD17" s="83">
        <v>19.2</v>
      </c>
      <c r="CE17" s="83">
        <v>21</v>
      </c>
      <c r="CF17" s="83"/>
      <c r="CG17" s="79"/>
      <c r="CH17" s="79"/>
      <c r="CI17" s="80">
        <v>10.3974</v>
      </c>
      <c r="CJ17" s="79">
        <v>17</v>
      </c>
      <c r="CK17" s="79"/>
      <c r="CM17" s="55">
        <v>1051</v>
      </c>
      <c r="CN17" s="55">
        <v>2589</v>
      </c>
      <c r="CO17" s="55"/>
      <c r="CP17" s="55">
        <v>10015</v>
      </c>
      <c r="CQ17" s="55">
        <v>28240</v>
      </c>
      <c r="CR17" s="79"/>
      <c r="CS17" s="56"/>
      <c r="CV17" s="59">
        <v>37</v>
      </c>
      <c r="CW17" s="81">
        <v>30</v>
      </c>
      <c r="CX17" s="81"/>
      <c r="CY17" s="84">
        <v>92.6</v>
      </c>
      <c r="CZ17" s="84">
        <v>96.2</v>
      </c>
      <c r="DA17" s="55">
        <v>5018</v>
      </c>
      <c r="DB17" s="55"/>
      <c r="DC17" s="55">
        <v>5634</v>
      </c>
      <c r="DE17" s="60">
        <v>72.6</v>
      </c>
      <c r="DG17" s="61">
        <v>0.888</v>
      </c>
    </row>
    <row r="18" spans="1:111" ht="10.5" customHeight="1">
      <c r="A18" s="2" t="s">
        <v>187</v>
      </c>
      <c r="B18" s="2">
        <f t="shared" si="0"/>
        <v>25</v>
      </c>
      <c r="C18" s="2" t="s">
        <v>187</v>
      </c>
      <c r="D18" s="2" t="s">
        <v>171</v>
      </c>
      <c r="E18" s="2" t="s">
        <v>171</v>
      </c>
      <c r="F18" s="2" t="s">
        <v>174</v>
      </c>
      <c r="H18" s="2">
        <v>0.823</v>
      </c>
      <c r="J18" s="2">
        <v>0.79</v>
      </c>
      <c r="N18" s="2">
        <v>0.13699999999999998</v>
      </c>
      <c r="Q18" s="2">
        <v>0.132</v>
      </c>
      <c r="R18" s="2">
        <v>0.142</v>
      </c>
      <c r="S18" s="10">
        <f t="shared" si="1"/>
      </c>
      <c r="T18" s="10">
        <f t="shared" si="2"/>
        <v>82.3</v>
      </c>
      <c r="V18" s="10">
        <f t="shared" si="3"/>
      </c>
      <c r="W18" s="10">
        <f t="shared" si="4"/>
        <v>79</v>
      </c>
      <c r="Y18" s="10">
        <f t="shared" si="5"/>
      </c>
      <c r="Z18" s="10">
        <f t="shared" si="6"/>
      </c>
      <c r="AA18" s="10">
        <f t="shared" si="7"/>
      </c>
      <c r="AB18" s="10">
        <f t="shared" si="8"/>
        <v>13.699999999999998</v>
      </c>
      <c r="AD18" s="10">
        <f t="shared" si="9"/>
      </c>
      <c r="AE18" s="10">
        <f t="shared" si="10"/>
      </c>
      <c r="AG18" s="10">
        <f t="shared" si="11"/>
        <v>13.200000000000001</v>
      </c>
      <c r="AH18" s="10">
        <f t="shared" si="12"/>
        <v>14.2</v>
      </c>
      <c r="AK18" s="6">
        <v>109900</v>
      </c>
      <c r="AL18" s="6">
        <v>102700</v>
      </c>
      <c r="AM18" s="6">
        <v>114300</v>
      </c>
      <c r="AN18" s="6">
        <v>39592</v>
      </c>
      <c r="AP18" s="6">
        <v>1890</v>
      </c>
      <c r="AQ18" s="6">
        <v>3076</v>
      </c>
      <c r="AR18" s="6">
        <v>2030</v>
      </c>
      <c r="AS18" s="6">
        <v>1090</v>
      </c>
      <c r="AV18" s="63"/>
      <c r="AW18" s="63"/>
      <c r="AX18" s="10"/>
      <c r="AY18" s="10"/>
      <c r="AZ18" s="10"/>
      <c r="BA18" s="10"/>
      <c r="BB18" s="10"/>
      <c r="BC18" s="10"/>
      <c r="BD18" s="10"/>
      <c r="BE18" s="10"/>
      <c r="BF18" s="10">
        <v>23.3</v>
      </c>
      <c r="BK18" s="12"/>
      <c r="BL18" s="12"/>
      <c r="BM18" s="12"/>
      <c r="BN18" s="12"/>
      <c r="BO18" s="12"/>
      <c r="BP18" s="12"/>
      <c r="BQ18" s="11"/>
      <c r="BR18" s="11"/>
      <c r="BS18" s="12">
        <v>7.3</v>
      </c>
      <c r="BT18" s="12"/>
      <c r="BU18" s="12">
        <v>20.5</v>
      </c>
      <c r="BV18" s="12"/>
      <c r="BW18" s="12"/>
      <c r="BX18" s="12"/>
      <c r="BY18" s="12"/>
      <c r="CD18" s="11"/>
      <c r="CE18" s="11">
        <v>13.2</v>
      </c>
      <c r="CF18" s="11"/>
      <c r="CI18" s="10"/>
      <c r="CJ18" s="2">
        <v>19</v>
      </c>
      <c r="CN18" s="6">
        <v>248</v>
      </c>
      <c r="CQ18" s="6">
        <v>1249</v>
      </c>
      <c r="CV18" s="36"/>
      <c r="CY18" s="64"/>
      <c r="CZ18" s="64">
        <v>98.8</v>
      </c>
      <c r="DC18" s="10"/>
      <c r="DE18" s="19">
        <v>70.9</v>
      </c>
      <c r="DG18" s="20">
        <v>0.674</v>
      </c>
    </row>
    <row r="19" spans="1:104" ht="10.5" customHeight="1" hidden="1">
      <c r="A19" s="2" t="s">
        <v>188</v>
      </c>
      <c r="B19" s="2">
        <f t="shared" si="0"/>
        <v>3</v>
      </c>
      <c r="C19" s="2" t="s">
        <v>188</v>
      </c>
      <c r="D19" s="2" t="s">
        <v>181</v>
      </c>
      <c r="E19" s="2" t="s">
        <v>181</v>
      </c>
      <c r="F19" s="2" t="s">
        <v>185</v>
      </c>
      <c r="S19" s="10">
        <f t="shared" si="1"/>
      </c>
      <c r="T19" s="10">
        <f t="shared" si="2"/>
      </c>
      <c r="V19" s="10">
        <f t="shared" si="3"/>
      </c>
      <c r="W19" s="10">
        <f t="shared" si="4"/>
      </c>
      <c r="Y19" s="10">
        <f t="shared" si="5"/>
      </c>
      <c r="Z19" s="10">
        <f t="shared" si="6"/>
      </c>
      <c r="AA19" s="10">
        <f t="shared" si="7"/>
      </c>
      <c r="AB19" s="10">
        <f t="shared" si="8"/>
      </c>
      <c r="AD19" s="10">
        <f t="shared" si="9"/>
      </c>
      <c r="AE19" s="10">
        <f t="shared" si="10"/>
      </c>
      <c r="AG19" s="10">
        <f t="shared" si="11"/>
      </c>
      <c r="AH19" s="10">
        <f t="shared" si="12"/>
      </c>
      <c r="AV19" s="63"/>
      <c r="AW19" s="63"/>
      <c r="AX19" s="10"/>
      <c r="AY19" s="10"/>
      <c r="AZ19" s="10"/>
      <c r="BA19" s="10"/>
      <c r="BB19" s="10"/>
      <c r="BC19" s="10"/>
      <c r="BD19" s="10"/>
      <c r="BE19" s="10"/>
      <c r="BK19" s="12"/>
      <c r="BL19" s="12"/>
      <c r="BM19" s="12"/>
      <c r="BN19" s="12"/>
      <c r="BO19" s="12"/>
      <c r="BP19" s="12"/>
      <c r="BQ19" s="11"/>
      <c r="BR19" s="11"/>
      <c r="BS19" s="12">
        <v>5</v>
      </c>
      <c r="BT19" s="12"/>
      <c r="BU19" s="12">
        <v>18</v>
      </c>
      <c r="BV19" s="12"/>
      <c r="BW19" s="12"/>
      <c r="BX19" s="12"/>
      <c r="BY19" s="12">
        <v>16.2</v>
      </c>
      <c r="CD19" s="11"/>
      <c r="CE19" s="11"/>
      <c r="CF19" s="11"/>
      <c r="CI19" s="10"/>
      <c r="CV19" s="36"/>
      <c r="CY19" s="64"/>
      <c r="CZ19" s="64"/>
    </row>
    <row r="20" spans="1:111" ht="10.5" customHeight="1">
      <c r="A20" s="2" t="s">
        <v>189</v>
      </c>
      <c r="B20" s="2">
        <f t="shared" si="0"/>
        <v>58</v>
      </c>
      <c r="C20" s="2" t="s">
        <v>189</v>
      </c>
      <c r="D20" s="2" t="s">
        <v>181</v>
      </c>
      <c r="E20" s="2" t="s">
        <v>181</v>
      </c>
      <c r="F20" s="2" t="s">
        <v>172</v>
      </c>
      <c r="G20" s="2">
        <v>0.99</v>
      </c>
      <c r="H20" s="2">
        <v>1.0290000000000001</v>
      </c>
      <c r="I20" s="2">
        <v>0.62</v>
      </c>
      <c r="J20" s="2">
        <v>1.466</v>
      </c>
      <c r="K20" s="2">
        <v>0.16</v>
      </c>
      <c r="L20" s="2">
        <v>0.24</v>
      </c>
      <c r="M20" s="2">
        <v>0.276</v>
      </c>
      <c r="N20" s="2">
        <v>0.7170000000000001</v>
      </c>
      <c r="O20" s="2">
        <v>0.22</v>
      </c>
      <c r="P20" s="2">
        <v>0.097</v>
      </c>
      <c r="Q20" s="2">
        <v>0.7</v>
      </c>
      <c r="R20" s="2">
        <v>0.735</v>
      </c>
      <c r="S20" s="10">
        <f t="shared" si="1"/>
        <v>99</v>
      </c>
      <c r="T20" s="10">
        <f t="shared" si="2"/>
        <v>102.90000000000002</v>
      </c>
      <c r="V20" s="10">
        <f t="shared" si="3"/>
        <v>62</v>
      </c>
      <c r="W20" s="10">
        <f t="shared" si="4"/>
        <v>146.6</v>
      </c>
      <c r="Y20" s="10">
        <f t="shared" si="5"/>
        <v>16</v>
      </c>
      <c r="Z20" s="10">
        <f t="shared" si="6"/>
        <v>24</v>
      </c>
      <c r="AA20" s="10">
        <f t="shared" si="7"/>
        <v>27.6</v>
      </c>
      <c r="AB20" s="10">
        <f t="shared" si="8"/>
        <v>71.7</v>
      </c>
      <c r="AD20" s="10">
        <f t="shared" si="9"/>
        <v>22</v>
      </c>
      <c r="AE20" s="10">
        <f t="shared" si="10"/>
        <v>9.700000000000001</v>
      </c>
      <c r="AG20" s="10">
        <f t="shared" si="11"/>
        <v>70</v>
      </c>
      <c r="AH20" s="10">
        <f t="shared" si="12"/>
        <v>73.5</v>
      </c>
      <c r="AJ20" s="6">
        <v>274738</v>
      </c>
      <c r="AK20" s="6">
        <v>323716</v>
      </c>
      <c r="AL20" s="6">
        <v>370048</v>
      </c>
      <c r="AM20" s="6">
        <v>485075</v>
      </c>
      <c r="AN20" s="6">
        <v>964998</v>
      </c>
      <c r="AP20" s="6">
        <v>2203</v>
      </c>
      <c r="AQ20" s="6">
        <v>2366</v>
      </c>
      <c r="AR20" s="6">
        <v>2839</v>
      </c>
      <c r="AS20" s="6">
        <v>5401</v>
      </c>
      <c r="AV20" s="63">
        <v>37.1</v>
      </c>
      <c r="AW20" s="63">
        <v>26.6</v>
      </c>
      <c r="AX20" s="10"/>
      <c r="AY20" s="10">
        <v>57.2</v>
      </c>
      <c r="AZ20" s="10">
        <v>48.4</v>
      </c>
      <c r="BA20" s="10"/>
      <c r="BB20" s="10">
        <v>4.7</v>
      </c>
      <c r="BC20" s="10">
        <v>20.8</v>
      </c>
      <c r="BD20" s="10">
        <v>21.8</v>
      </c>
      <c r="BE20" s="10">
        <v>22.6</v>
      </c>
      <c r="BF20" s="10">
        <v>24.3</v>
      </c>
      <c r="BH20" s="11">
        <v>8.94</v>
      </c>
      <c r="BI20" s="11">
        <v>10.12</v>
      </c>
      <c r="BK20" s="12">
        <v>4.1</v>
      </c>
      <c r="BL20" s="12"/>
      <c r="BM20" s="12">
        <v>13.3</v>
      </c>
      <c r="BN20" s="12"/>
      <c r="BO20" s="12">
        <v>5.5</v>
      </c>
      <c r="BP20" s="12"/>
      <c r="BQ20" s="11">
        <v>14.8</v>
      </c>
      <c r="BR20" s="11"/>
      <c r="BS20" s="12">
        <v>5.4</v>
      </c>
      <c r="BT20" s="12"/>
      <c r="BU20" s="12">
        <v>14.8</v>
      </c>
      <c r="BV20" s="12"/>
      <c r="BW20" s="12"/>
      <c r="BX20" s="12"/>
      <c r="BY20" s="12"/>
      <c r="CD20" s="11">
        <v>30.5</v>
      </c>
      <c r="CE20" s="11">
        <v>29.8</v>
      </c>
      <c r="CF20" s="11"/>
      <c r="CI20" s="10">
        <v>29.5679</v>
      </c>
      <c r="CJ20" s="2">
        <v>30</v>
      </c>
      <c r="CM20" s="6">
        <v>10519</v>
      </c>
      <c r="CN20" s="6">
        <v>18088</v>
      </c>
      <c r="CP20" s="6">
        <v>147733</v>
      </c>
      <c r="CQ20" s="6">
        <v>301320</v>
      </c>
      <c r="CV20" s="36">
        <v>32</v>
      </c>
      <c r="CW20" s="7">
        <v>29</v>
      </c>
      <c r="CY20" s="64"/>
      <c r="CZ20" s="64">
        <v>99</v>
      </c>
      <c r="DA20" s="6">
        <v>8823</v>
      </c>
      <c r="DC20" s="6">
        <v>15952</v>
      </c>
      <c r="DE20" s="19">
        <v>78.2</v>
      </c>
      <c r="DG20" s="20">
        <v>0.932</v>
      </c>
    </row>
    <row r="21" spans="1:111" ht="10.5" customHeight="1">
      <c r="A21" s="2" t="s">
        <v>190</v>
      </c>
      <c r="B21" s="2">
        <f t="shared" si="0"/>
        <v>61</v>
      </c>
      <c r="C21" s="2" t="s">
        <v>190</v>
      </c>
      <c r="D21" s="2" t="s">
        <v>181</v>
      </c>
      <c r="E21" s="2" t="s">
        <v>181</v>
      </c>
      <c r="F21" s="2" t="s">
        <v>174</v>
      </c>
      <c r="G21" s="2">
        <v>1</v>
      </c>
      <c r="H21" s="2">
        <v>1.001</v>
      </c>
      <c r="I21" s="2">
        <v>0.52</v>
      </c>
      <c r="J21" s="2">
        <v>1.033</v>
      </c>
      <c r="K21" s="2">
        <v>0.09</v>
      </c>
      <c r="L21" s="2">
        <v>0.189</v>
      </c>
      <c r="M21" s="2">
        <v>0.269</v>
      </c>
      <c r="N21" s="2">
        <v>0.466</v>
      </c>
      <c r="O21" s="2">
        <v>0.133</v>
      </c>
      <c r="P21" s="2">
        <v>0.044</v>
      </c>
      <c r="Q21" s="2">
        <v>0.46399999999999997</v>
      </c>
      <c r="R21" s="2">
        <v>0.46799999999999997</v>
      </c>
      <c r="S21" s="10">
        <f t="shared" si="1"/>
        <v>100</v>
      </c>
      <c r="T21" s="10">
        <f t="shared" si="2"/>
        <v>100.1</v>
      </c>
      <c r="V21" s="10">
        <f t="shared" si="3"/>
        <v>52</v>
      </c>
      <c r="W21" s="10">
        <f t="shared" si="4"/>
        <v>103.3</v>
      </c>
      <c r="Y21" s="10">
        <f t="shared" si="5"/>
        <v>9</v>
      </c>
      <c r="Z21" s="10">
        <f t="shared" si="6"/>
        <v>18.9</v>
      </c>
      <c r="AA21" s="10">
        <f t="shared" si="7"/>
        <v>26.900000000000002</v>
      </c>
      <c r="AB21" s="10">
        <f t="shared" si="8"/>
        <v>46.6</v>
      </c>
      <c r="AD21" s="10">
        <f t="shared" si="9"/>
        <v>13.3</v>
      </c>
      <c r="AE21" s="10">
        <f t="shared" si="10"/>
        <v>4.3999999999999995</v>
      </c>
      <c r="AG21" s="10">
        <f t="shared" si="11"/>
        <v>46.4</v>
      </c>
      <c r="AH21" s="10">
        <f t="shared" si="12"/>
        <v>46.8</v>
      </c>
      <c r="AJ21" s="6">
        <v>96736</v>
      </c>
      <c r="AK21" s="6">
        <v>136774</v>
      </c>
      <c r="AL21" s="6">
        <v>173215</v>
      </c>
      <c r="AM21" s="6">
        <v>205767</v>
      </c>
      <c r="AN21" s="6">
        <v>238981</v>
      </c>
      <c r="AP21" s="6">
        <v>1812</v>
      </c>
      <c r="AQ21" s="6">
        <v>2292</v>
      </c>
      <c r="AR21" s="6">
        <v>2668</v>
      </c>
      <c r="AS21" s="6">
        <v>2970</v>
      </c>
      <c r="AV21" s="63">
        <v>86</v>
      </c>
      <c r="AW21" s="63">
        <v>42.5</v>
      </c>
      <c r="AX21" s="10"/>
      <c r="AY21" s="10">
        <v>8.2</v>
      </c>
      <c r="AZ21" s="10">
        <v>46.9</v>
      </c>
      <c r="BA21" s="10"/>
      <c r="BB21" s="10">
        <v>2.8</v>
      </c>
      <c r="BC21" s="10">
        <v>3.6</v>
      </c>
      <c r="BD21" s="10">
        <v>5.7</v>
      </c>
      <c r="BE21" s="10">
        <v>8.4</v>
      </c>
      <c r="BF21" s="10">
        <v>11.6</v>
      </c>
      <c r="BH21" s="11">
        <v>3.96</v>
      </c>
      <c r="BI21" s="11">
        <v>7.44</v>
      </c>
      <c r="BK21" s="12">
        <v>4.5</v>
      </c>
      <c r="BL21" s="12"/>
      <c r="BM21" s="12">
        <v>8.1</v>
      </c>
      <c r="BN21" s="12"/>
      <c r="BO21" s="12">
        <v>5.5</v>
      </c>
      <c r="BP21" s="12"/>
      <c r="BQ21" s="11">
        <v>8</v>
      </c>
      <c r="BR21" s="11"/>
      <c r="BS21" s="12">
        <v>5.4</v>
      </c>
      <c r="BT21" s="12"/>
      <c r="BU21" s="12">
        <v>7.6</v>
      </c>
      <c r="BV21" s="12"/>
      <c r="BW21" s="12">
        <v>5.7</v>
      </c>
      <c r="BX21" s="12"/>
      <c r="BY21" s="12">
        <v>10.6</v>
      </c>
      <c r="CD21" s="11">
        <v>16.6</v>
      </c>
      <c r="CE21" s="11">
        <v>21.4</v>
      </c>
      <c r="CF21" s="11"/>
      <c r="CI21" s="10">
        <v>37.9259</v>
      </c>
      <c r="CJ21" s="2">
        <v>32</v>
      </c>
      <c r="CM21" s="6">
        <v>2735</v>
      </c>
      <c r="CN21" s="6">
        <v>5287</v>
      </c>
      <c r="CP21" s="6">
        <v>28921</v>
      </c>
      <c r="CQ21" s="6">
        <v>94144</v>
      </c>
      <c r="CS21" s="12">
        <v>4.1</v>
      </c>
      <c r="CV21" s="36">
        <v>34</v>
      </c>
      <c r="CW21" s="7">
        <v>29</v>
      </c>
      <c r="CY21" s="64"/>
      <c r="CZ21" s="64">
        <v>99</v>
      </c>
      <c r="DA21" s="6">
        <v>6144</v>
      </c>
      <c r="DC21" s="6">
        <v>13334</v>
      </c>
      <c r="DE21" s="19">
        <v>76.7</v>
      </c>
      <c r="DG21" s="20">
        <v>0.933</v>
      </c>
    </row>
    <row r="22" spans="1:111" ht="10.5" customHeight="1">
      <c r="A22" s="2" t="s">
        <v>191</v>
      </c>
      <c r="B22" s="2">
        <f t="shared" si="0"/>
        <v>27</v>
      </c>
      <c r="C22" s="2" t="s">
        <v>191</v>
      </c>
      <c r="D22" s="2" t="s">
        <v>171</v>
      </c>
      <c r="E22" s="2" t="s">
        <v>171</v>
      </c>
      <c r="F22" s="2" t="s">
        <v>174</v>
      </c>
      <c r="H22" s="2">
        <v>1.0390000000000001</v>
      </c>
      <c r="J22" s="2">
        <v>0.772</v>
      </c>
      <c r="N22" s="2">
        <v>0.18100000000000002</v>
      </c>
      <c r="Q22" s="2">
        <v>0.18</v>
      </c>
      <c r="R22" s="2">
        <v>0.183</v>
      </c>
      <c r="S22" s="10">
        <f t="shared" si="1"/>
      </c>
      <c r="T22" s="10">
        <f t="shared" si="2"/>
        <v>103.90000000000002</v>
      </c>
      <c r="V22" s="10">
        <f t="shared" si="3"/>
      </c>
      <c r="W22" s="10">
        <f t="shared" si="4"/>
        <v>77.2</v>
      </c>
      <c r="Y22" s="10">
        <f t="shared" si="5"/>
      </c>
      <c r="Z22" s="10">
        <f t="shared" si="6"/>
      </c>
      <c r="AA22" s="10">
        <f t="shared" si="7"/>
      </c>
      <c r="AB22" s="10">
        <f t="shared" si="8"/>
        <v>18.1</v>
      </c>
      <c r="AD22" s="10">
        <f t="shared" si="9"/>
      </c>
      <c r="AE22" s="10">
        <f t="shared" si="10"/>
      </c>
      <c r="AG22" s="10">
        <f t="shared" si="11"/>
        <v>18</v>
      </c>
      <c r="AH22" s="10">
        <f t="shared" si="12"/>
        <v>18.3</v>
      </c>
      <c r="AK22" s="6">
        <v>186024</v>
      </c>
      <c r="AL22" s="6">
        <v>182145</v>
      </c>
      <c r="AM22" s="6">
        <v>163901</v>
      </c>
      <c r="AN22" s="6">
        <v>118105</v>
      </c>
      <c r="AP22" s="6">
        <v>1720</v>
      </c>
      <c r="AQ22" s="6">
        <v>2731</v>
      </c>
      <c r="AR22" s="6">
        <v>1470</v>
      </c>
      <c r="AS22" s="6">
        <v>1568</v>
      </c>
      <c r="AV22" s="63"/>
      <c r="AW22" s="63"/>
      <c r="AX22" s="10"/>
      <c r="AY22" s="10"/>
      <c r="AZ22" s="10"/>
      <c r="BA22" s="10"/>
      <c r="BB22" s="10"/>
      <c r="BC22" s="10"/>
      <c r="BD22" s="10"/>
      <c r="BE22" s="10"/>
      <c r="BF22" s="10">
        <v>18.3</v>
      </c>
      <c r="BK22" s="12"/>
      <c r="BL22" s="12"/>
      <c r="BM22" s="12"/>
      <c r="BN22" s="12"/>
      <c r="BO22" s="12"/>
      <c r="BP22" s="12"/>
      <c r="BQ22" s="11"/>
      <c r="BR22" s="11"/>
      <c r="BS22" s="12">
        <v>7</v>
      </c>
      <c r="BT22" s="12"/>
      <c r="BU22" s="12">
        <v>23.5</v>
      </c>
      <c r="BV22" s="12"/>
      <c r="BW22" s="12">
        <v>2.9</v>
      </c>
      <c r="BX22" s="12"/>
      <c r="BY22" s="12">
        <v>17.5</v>
      </c>
      <c r="CD22" s="11"/>
      <c r="CE22" s="11">
        <v>7.8</v>
      </c>
      <c r="CF22" s="11"/>
      <c r="CI22" s="10"/>
      <c r="CJ22" s="2">
        <v>13</v>
      </c>
      <c r="CN22" s="6">
        <v>208</v>
      </c>
      <c r="CQ22" s="6">
        <v>444</v>
      </c>
      <c r="CV22" s="36"/>
      <c r="CW22" s="7">
        <v>38</v>
      </c>
      <c r="CY22" s="64"/>
      <c r="CZ22" s="64">
        <v>96.3</v>
      </c>
      <c r="DE22" s="19">
        <v>71.1</v>
      </c>
      <c r="DG22" s="20">
        <v>0.623</v>
      </c>
    </row>
    <row r="23" spans="1:111" s="57" customFormat="1" ht="10.5" customHeight="1">
      <c r="A23" s="79" t="s">
        <v>192</v>
      </c>
      <c r="B23" s="79">
        <f t="shared" si="0"/>
        <v>20</v>
      </c>
      <c r="C23" s="79" t="s">
        <v>193</v>
      </c>
      <c r="D23" s="79" t="s">
        <v>181</v>
      </c>
      <c r="E23" s="79" t="s">
        <v>181</v>
      </c>
      <c r="F23" s="79" t="s">
        <v>185</v>
      </c>
      <c r="G23" s="79"/>
      <c r="H23" s="79">
        <v>0.951</v>
      </c>
      <c r="I23" s="79"/>
      <c r="J23" s="79">
        <v>0.889</v>
      </c>
      <c r="K23" s="79"/>
      <c r="L23" s="79"/>
      <c r="M23" s="79"/>
      <c r="N23" s="79">
        <v>0.242</v>
      </c>
      <c r="O23" s="79"/>
      <c r="P23" s="79"/>
      <c r="Q23" s="79">
        <v>0.152</v>
      </c>
      <c r="R23" s="79">
        <v>0.332</v>
      </c>
      <c r="S23" s="80">
        <f t="shared" si="1"/>
      </c>
      <c r="T23" s="80">
        <f t="shared" si="2"/>
        <v>95.1</v>
      </c>
      <c r="U23" s="80"/>
      <c r="V23" s="80">
        <f t="shared" si="3"/>
      </c>
      <c r="W23" s="80">
        <f t="shared" si="4"/>
        <v>88.9</v>
      </c>
      <c r="X23" s="80"/>
      <c r="Y23" s="80">
        <f t="shared" si="5"/>
      </c>
      <c r="Z23" s="80">
        <f t="shared" si="6"/>
      </c>
      <c r="AA23" s="80">
        <f t="shared" si="7"/>
      </c>
      <c r="AB23" s="80">
        <f t="shared" si="8"/>
        <v>24.2</v>
      </c>
      <c r="AC23" s="80"/>
      <c r="AD23" s="80">
        <f t="shared" si="9"/>
      </c>
      <c r="AE23" s="80">
        <f t="shared" si="10"/>
      </c>
      <c r="AF23" s="80"/>
      <c r="AG23" s="80">
        <f t="shared" si="11"/>
        <v>15.2</v>
      </c>
      <c r="AH23" s="80">
        <f t="shared" si="12"/>
        <v>33.2</v>
      </c>
      <c r="AI23" s="80"/>
      <c r="AJ23" s="55"/>
      <c r="AK23" s="55">
        <v>4093</v>
      </c>
      <c r="AL23" s="55">
        <v>4531</v>
      </c>
      <c r="AM23" s="55">
        <v>5305</v>
      </c>
      <c r="AN23" s="55">
        <v>6079</v>
      </c>
      <c r="AO23" s="55"/>
      <c r="AP23" s="55">
        <v>1949</v>
      </c>
      <c r="AQ23" s="55"/>
      <c r="AR23" s="55">
        <v>2192</v>
      </c>
      <c r="AS23" s="55"/>
      <c r="AT23" s="55"/>
      <c r="AU23" s="81"/>
      <c r="AV23" s="82"/>
      <c r="AW23" s="82"/>
      <c r="AX23" s="80"/>
      <c r="AY23" s="80"/>
      <c r="AZ23" s="80"/>
      <c r="BA23" s="80"/>
      <c r="BB23" s="80"/>
      <c r="BC23" s="80"/>
      <c r="BD23" s="80"/>
      <c r="BE23" s="80"/>
      <c r="BF23" s="80"/>
      <c r="BH23" s="83"/>
      <c r="BI23" s="83"/>
      <c r="BJ23" s="56"/>
      <c r="BK23" s="56">
        <v>4.8</v>
      </c>
      <c r="BL23" s="56"/>
      <c r="BM23" s="56">
        <v>19.4</v>
      </c>
      <c r="BN23" s="56"/>
      <c r="BO23" s="56"/>
      <c r="BP23" s="56"/>
      <c r="BQ23" s="83"/>
      <c r="BR23" s="83"/>
      <c r="BS23" s="56">
        <v>4.3</v>
      </c>
      <c r="BT23" s="56"/>
      <c r="BU23" s="56">
        <v>17.8</v>
      </c>
      <c r="BV23" s="56"/>
      <c r="BW23" s="56"/>
      <c r="BX23" s="56"/>
      <c r="BY23" s="56"/>
      <c r="BZ23" s="79"/>
      <c r="CA23" s="79"/>
      <c r="CB23" s="79"/>
      <c r="CC23" s="79"/>
      <c r="CD23" s="83"/>
      <c r="CE23" s="83"/>
      <c r="CF23" s="83"/>
      <c r="CG23" s="79"/>
      <c r="CH23" s="79"/>
      <c r="CI23" s="80"/>
      <c r="CJ23" s="79"/>
      <c r="CK23" s="79"/>
      <c r="CM23" s="55"/>
      <c r="CN23" s="55"/>
      <c r="CO23" s="55"/>
      <c r="CP23" s="55"/>
      <c r="CQ23" s="55"/>
      <c r="CR23" s="79"/>
      <c r="CS23" s="56"/>
      <c r="CV23" s="59"/>
      <c r="CW23" s="81"/>
      <c r="CX23" s="81"/>
      <c r="CY23" s="84">
        <v>94.8</v>
      </c>
      <c r="CZ23" s="84">
        <v>98.2</v>
      </c>
      <c r="DA23" s="55"/>
      <c r="DB23" s="55"/>
      <c r="DC23" s="55">
        <v>10687</v>
      </c>
      <c r="DE23" s="60">
        <v>73.2</v>
      </c>
      <c r="DG23" s="61">
        <v>0.893</v>
      </c>
    </row>
    <row r="24" spans="1:111" ht="10.5" customHeight="1">
      <c r="A24" s="2" t="s">
        <v>194</v>
      </c>
      <c r="B24" s="2">
        <f t="shared" si="0"/>
        <v>45</v>
      </c>
      <c r="C24" s="2" t="s">
        <v>194</v>
      </c>
      <c r="D24" s="2" t="s">
        <v>179</v>
      </c>
      <c r="E24" s="2" t="s">
        <v>179</v>
      </c>
      <c r="F24" s="2" t="s">
        <v>177</v>
      </c>
      <c r="G24" s="2">
        <v>0.69</v>
      </c>
      <c r="H24" s="2">
        <v>1.079</v>
      </c>
      <c r="I24" s="2">
        <v>0.45</v>
      </c>
      <c r="J24" s="2">
        <v>0.97</v>
      </c>
      <c r="L24" s="2">
        <v>0.023</v>
      </c>
      <c r="M24" s="2">
        <v>0.1</v>
      </c>
      <c r="N24" s="2">
        <v>0.201</v>
      </c>
      <c r="Q24" s="2">
        <v>0.161</v>
      </c>
      <c r="R24" s="2">
        <v>0.24100000000000002</v>
      </c>
      <c r="S24" s="10">
        <f t="shared" si="1"/>
        <v>69</v>
      </c>
      <c r="T24" s="10">
        <f t="shared" si="2"/>
        <v>107.89999999999999</v>
      </c>
      <c r="V24" s="10">
        <f t="shared" si="3"/>
        <v>45</v>
      </c>
      <c r="W24" s="10">
        <f t="shared" si="4"/>
        <v>97</v>
      </c>
      <c r="Y24" s="10">
        <f t="shared" si="5"/>
      </c>
      <c r="Z24" s="10">
        <f t="shared" si="6"/>
        <v>2.3</v>
      </c>
      <c r="AA24" s="10">
        <f t="shared" si="7"/>
        <v>10</v>
      </c>
      <c r="AB24" s="10">
        <f t="shared" si="8"/>
        <v>20.1</v>
      </c>
      <c r="AD24" s="10">
        <f t="shared" si="9"/>
      </c>
      <c r="AE24" s="10">
        <f t="shared" si="10"/>
      </c>
      <c r="AG24" s="10">
        <f t="shared" si="11"/>
        <v>16.1</v>
      </c>
      <c r="AH24" s="10">
        <f t="shared" si="12"/>
        <v>24.1</v>
      </c>
      <c r="AJ24" s="6">
        <v>703</v>
      </c>
      <c r="AK24" s="6">
        <v>1908</v>
      </c>
      <c r="AL24" s="6">
        <v>4180</v>
      </c>
      <c r="AM24" s="6">
        <v>6868</v>
      </c>
      <c r="AN24" s="6">
        <v>7676</v>
      </c>
      <c r="AP24" s="6">
        <v>550</v>
      </c>
      <c r="AQ24" s="6">
        <v>1011</v>
      </c>
      <c r="AR24" s="6">
        <v>1365</v>
      </c>
      <c r="AS24" s="6">
        <v>1445</v>
      </c>
      <c r="AV24" s="63">
        <v>9</v>
      </c>
      <c r="AW24" s="63">
        <v>26.2</v>
      </c>
      <c r="AX24" s="10"/>
      <c r="AY24" s="10">
        <v>6.2</v>
      </c>
      <c r="AZ24" s="10">
        <v>25.1</v>
      </c>
      <c r="BA24" s="10"/>
      <c r="BB24" s="10">
        <v>2.7</v>
      </c>
      <c r="BC24" s="10">
        <v>3.2</v>
      </c>
      <c r="BD24" s="10">
        <v>3.4</v>
      </c>
      <c r="BE24" s="10">
        <v>10.3</v>
      </c>
      <c r="BF24" s="10">
        <v>11.3</v>
      </c>
      <c r="BH24" s="11">
        <v>1.36</v>
      </c>
      <c r="BI24" s="11">
        <v>4.64</v>
      </c>
      <c r="BK24" s="12"/>
      <c r="BL24" s="12"/>
      <c r="BM24" s="12">
        <v>20</v>
      </c>
      <c r="BN24" s="12"/>
      <c r="BO24" s="12">
        <v>2.9</v>
      </c>
      <c r="BP24" s="12"/>
      <c r="BQ24" s="11">
        <v>9.4</v>
      </c>
      <c r="BR24" s="11"/>
      <c r="BS24" s="12">
        <v>5</v>
      </c>
      <c r="BT24" s="12"/>
      <c r="BU24" s="12">
        <v>14.6</v>
      </c>
      <c r="BV24" s="12"/>
      <c r="BW24" s="12">
        <v>4.8</v>
      </c>
      <c r="BX24" s="12"/>
      <c r="BY24" s="12">
        <v>12.8</v>
      </c>
      <c r="CD24" s="11"/>
      <c r="CE24" s="11"/>
      <c r="CF24" s="11"/>
      <c r="CI24" s="10"/>
      <c r="CV24" s="36"/>
      <c r="CW24" s="7">
        <v>39</v>
      </c>
      <c r="CY24" s="64">
        <v>53</v>
      </c>
      <c r="CZ24" s="64">
        <v>85.2</v>
      </c>
      <c r="DC24" s="6">
        <v>9302</v>
      </c>
      <c r="DE24" s="19">
        <v>72.2</v>
      </c>
      <c r="DG24" s="20">
        <v>0.872</v>
      </c>
    </row>
    <row r="25" spans="1:111" ht="10.5" customHeight="1">
      <c r="A25" s="2" t="s">
        <v>195</v>
      </c>
      <c r="B25" s="2">
        <f t="shared" si="0"/>
        <v>53</v>
      </c>
      <c r="C25" s="2" t="s">
        <v>195</v>
      </c>
      <c r="D25" s="2" t="s">
        <v>171</v>
      </c>
      <c r="E25" s="2" t="s">
        <v>171</v>
      </c>
      <c r="F25" s="2" t="s">
        <v>172</v>
      </c>
      <c r="G25" s="2">
        <v>0.49</v>
      </c>
      <c r="H25" s="2">
        <v>0.784</v>
      </c>
      <c r="I25" s="2">
        <v>0.13</v>
      </c>
      <c r="J25" s="2">
        <v>0.191</v>
      </c>
      <c r="K25" s="2">
        <v>0.008</v>
      </c>
      <c r="L25" s="2">
        <v>0.023</v>
      </c>
      <c r="M25" s="2">
        <v>0.05</v>
      </c>
      <c r="N25" s="2">
        <v>0.061</v>
      </c>
      <c r="O25" s="2">
        <v>0.014</v>
      </c>
      <c r="P25" s="2">
        <v>0.001</v>
      </c>
      <c r="Q25" s="2">
        <v>0.10099999999999999</v>
      </c>
      <c r="R25" s="2">
        <v>0.019</v>
      </c>
      <c r="S25" s="10">
        <f t="shared" si="1"/>
        <v>49</v>
      </c>
      <c r="T25" s="10">
        <f t="shared" si="2"/>
        <v>78.4</v>
      </c>
      <c r="V25" s="10">
        <f t="shared" si="3"/>
        <v>13</v>
      </c>
      <c r="W25" s="10">
        <f t="shared" si="4"/>
        <v>19.1</v>
      </c>
      <c r="Y25" s="10">
        <f t="shared" si="5"/>
        <v>0.8</v>
      </c>
      <c r="Z25" s="10">
        <f t="shared" si="6"/>
        <v>2.3</v>
      </c>
      <c r="AA25" s="10">
        <f t="shared" si="7"/>
        <v>5</v>
      </c>
      <c r="AB25" s="10">
        <f t="shared" si="8"/>
        <v>6.1</v>
      </c>
      <c r="AD25" s="10">
        <f t="shared" si="9"/>
        <v>1.4000000000000001</v>
      </c>
      <c r="AE25" s="10">
        <f t="shared" si="10"/>
        <v>0.1</v>
      </c>
      <c r="AG25" s="10">
        <f t="shared" si="11"/>
        <v>10.1</v>
      </c>
      <c r="AH25" s="10">
        <f t="shared" si="12"/>
        <v>1.9</v>
      </c>
      <c r="AK25" s="6">
        <v>240181</v>
      </c>
      <c r="AL25" s="6">
        <v>461073</v>
      </c>
      <c r="AM25" s="6">
        <v>681965</v>
      </c>
      <c r="AN25" s="6">
        <v>902857</v>
      </c>
      <c r="AP25" s="6">
        <v>272</v>
      </c>
      <c r="AR25" s="6">
        <v>382</v>
      </c>
      <c r="AV25" s="63">
        <v>11</v>
      </c>
      <c r="AW25" s="63">
        <v>23.2</v>
      </c>
      <c r="AX25" s="10"/>
      <c r="AY25" s="10">
        <v>5.7</v>
      </c>
      <c r="AZ25" s="10">
        <v>13.9</v>
      </c>
      <c r="BA25" s="10"/>
      <c r="BB25" s="10">
        <v>0.6</v>
      </c>
      <c r="BC25" s="10">
        <v>0.9</v>
      </c>
      <c r="BD25" s="10">
        <v>1.7</v>
      </c>
      <c r="BE25" s="10">
        <v>2.4</v>
      </c>
      <c r="BF25" s="10">
        <v>2.8</v>
      </c>
      <c r="BH25" s="11">
        <v>0.92</v>
      </c>
      <c r="BI25" s="11">
        <v>2.23</v>
      </c>
      <c r="BK25" s="12"/>
      <c r="BL25" s="12"/>
      <c r="BM25" s="12"/>
      <c r="BN25" s="12"/>
      <c r="BO25" s="12">
        <v>1.5</v>
      </c>
      <c r="BP25" s="12"/>
      <c r="BQ25" s="11">
        <v>7.8</v>
      </c>
      <c r="BR25" s="11"/>
      <c r="BS25" s="12">
        <v>2</v>
      </c>
      <c r="BT25" s="12"/>
      <c r="BU25" s="12">
        <v>10.3</v>
      </c>
      <c r="BV25" s="12"/>
      <c r="BW25" s="12"/>
      <c r="BX25" s="12"/>
      <c r="BY25" s="12"/>
      <c r="CD25" s="11">
        <v>10.4</v>
      </c>
      <c r="CE25" s="11">
        <v>7.9</v>
      </c>
      <c r="CF25" s="11"/>
      <c r="CI25" s="10">
        <v>46.7753</v>
      </c>
      <c r="CJ25" s="2">
        <v>30</v>
      </c>
      <c r="CM25" s="6">
        <v>123</v>
      </c>
      <c r="CN25" s="6">
        <v>355</v>
      </c>
      <c r="CP25" s="6">
        <v>1385</v>
      </c>
      <c r="CQ25" s="6">
        <v>2299</v>
      </c>
      <c r="CV25" s="36">
        <v>34</v>
      </c>
      <c r="CY25" s="64">
        <v>24.6</v>
      </c>
      <c r="CZ25" s="64">
        <v>38.1</v>
      </c>
      <c r="DA25" s="6">
        <v>1136</v>
      </c>
      <c r="DC25" s="6">
        <v>1662</v>
      </c>
      <c r="DE25" s="19">
        <v>56.9</v>
      </c>
      <c r="DG25" s="20">
        <v>0.371</v>
      </c>
    </row>
    <row r="26" spans="1:111" ht="10.5" customHeight="1">
      <c r="A26" s="2" t="s">
        <v>196</v>
      </c>
      <c r="B26" s="2">
        <f t="shared" si="0"/>
        <v>50</v>
      </c>
      <c r="C26" s="2" t="s">
        <v>196</v>
      </c>
      <c r="D26" s="2" t="s">
        <v>179</v>
      </c>
      <c r="E26" s="2" t="s">
        <v>179</v>
      </c>
      <c r="F26" s="2" t="s">
        <v>185</v>
      </c>
      <c r="G26" s="2">
        <v>1</v>
      </c>
      <c r="H26" s="2">
        <v>0.993</v>
      </c>
      <c r="I26" s="2">
        <v>0.52</v>
      </c>
      <c r="J26" s="2">
        <v>0.968</v>
      </c>
      <c r="K26" s="2">
        <v>0.029</v>
      </c>
      <c r="L26" s="2">
        <v>0.1</v>
      </c>
      <c r="M26" s="2">
        <v>0.194</v>
      </c>
      <c r="N26" s="2">
        <v>0.294</v>
      </c>
      <c r="O26" s="2">
        <v>0.033</v>
      </c>
      <c r="P26" s="2">
        <v>0.025</v>
      </c>
      <c r="Q26" s="2">
        <v>0.235</v>
      </c>
      <c r="R26" s="2">
        <v>0.354</v>
      </c>
      <c r="S26" s="10">
        <f t="shared" si="1"/>
        <v>100</v>
      </c>
      <c r="T26" s="10">
        <f t="shared" si="2"/>
        <v>99.3</v>
      </c>
      <c r="V26" s="10">
        <f t="shared" si="3"/>
        <v>52</v>
      </c>
      <c r="W26" s="10">
        <f t="shared" si="4"/>
        <v>96.8</v>
      </c>
      <c r="Y26" s="10">
        <f t="shared" si="5"/>
        <v>2.9000000000000004</v>
      </c>
      <c r="Z26" s="10">
        <f t="shared" si="6"/>
        <v>10</v>
      </c>
      <c r="AA26" s="10">
        <f t="shared" si="7"/>
        <v>19.400000000000002</v>
      </c>
      <c r="AB26" s="10">
        <f t="shared" si="8"/>
        <v>29.4</v>
      </c>
      <c r="AD26" s="10">
        <f t="shared" si="9"/>
        <v>3.3000000000000003</v>
      </c>
      <c r="AE26" s="10">
        <f t="shared" si="10"/>
        <v>2.5</v>
      </c>
      <c r="AG26" s="10">
        <f t="shared" si="11"/>
        <v>23.5</v>
      </c>
      <c r="AH26" s="10">
        <f t="shared" si="12"/>
        <v>35.4</v>
      </c>
      <c r="AK26" s="6">
        <v>4033</v>
      </c>
      <c r="AL26" s="6">
        <v>5227</v>
      </c>
      <c r="AM26" s="6">
        <v>6651</v>
      </c>
      <c r="AN26" s="6">
        <v>3064</v>
      </c>
      <c r="AP26" s="6">
        <v>1620</v>
      </c>
      <c r="AQ26" s="6">
        <v>2075</v>
      </c>
      <c r="AR26" s="6">
        <v>1657</v>
      </c>
      <c r="AS26" s="6">
        <v>2572</v>
      </c>
      <c r="AV26" s="63">
        <v>80.9</v>
      </c>
      <c r="AW26" s="63">
        <v>48.4</v>
      </c>
      <c r="AX26" s="10"/>
      <c r="AY26" s="10">
        <v>17.5</v>
      </c>
      <c r="AZ26" s="10">
        <v>41.8</v>
      </c>
      <c r="BA26" s="10"/>
      <c r="BB26" s="10">
        <v>1</v>
      </c>
      <c r="BC26" s="10">
        <v>1.6</v>
      </c>
      <c r="BD26" s="10">
        <v>5.5</v>
      </c>
      <c r="BE26" s="10">
        <v>7.8</v>
      </c>
      <c r="BF26" s="10">
        <v>10</v>
      </c>
      <c r="BH26" s="11">
        <v>5.35</v>
      </c>
      <c r="BI26" s="11">
        <v>8.18</v>
      </c>
      <c r="BK26" s="12">
        <v>5.8</v>
      </c>
      <c r="BL26" s="12"/>
      <c r="BM26" s="12">
        <v>21.2</v>
      </c>
      <c r="BN26" s="12"/>
      <c r="BO26" s="12">
        <v>6.5</v>
      </c>
      <c r="BP26" s="12"/>
      <c r="BQ26" s="12">
        <v>20.5</v>
      </c>
      <c r="BR26" s="12"/>
      <c r="BS26" s="12">
        <v>7.9</v>
      </c>
      <c r="BT26" s="12"/>
      <c r="BU26" s="12">
        <v>22.2</v>
      </c>
      <c r="BV26" s="12"/>
      <c r="BW26" s="12"/>
      <c r="BX26" s="12"/>
      <c r="BY26" s="12"/>
      <c r="CD26" s="11">
        <v>22.3</v>
      </c>
      <c r="CE26" s="11"/>
      <c r="CF26" s="11"/>
      <c r="CI26" s="10"/>
      <c r="CV26" s="36">
        <v>39</v>
      </c>
      <c r="CW26" s="7">
        <v>19</v>
      </c>
      <c r="CY26" s="64">
        <v>92.1</v>
      </c>
      <c r="CZ26" s="64">
        <v>97.4</v>
      </c>
      <c r="DA26" s="6">
        <v>3274</v>
      </c>
      <c r="DC26" s="6">
        <v>6755</v>
      </c>
      <c r="DE26" s="19">
        <v>76</v>
      </c>
      <c r="DG26" s="20">
        <v>0.909</v>
      </c>
    </row>
    <row r="27" spans="1:111" ht="10.5" customHeight="1">
      <c r="A27" s="2" t="s">
        <v>197</v>
      </c>
      <c r="B27" s="2">
        <f t="shared" si="0"/>
        <v>31</v>
      </c>
      <c r="C27" s="2" t="s">
        <v>197</v>
      </c>
      <c r="D27" s="2" t="s">
        <v>176</v>
      </c>
      <c r="E27" s="2" t="s">
        <v>176</v>
      </c>
      <c r="F27" s="2" t="s">
        <v>174</v>
      </c>
      <c r="H27" s="2">
        <v>0.965</v>
      </c>
      <c r="J27" s="2">
        <v>0.938</v>
      </c>
      <c r="N27" s="2">
        <v>0.426</v>
      </c>
      <c r="Q27" s="2">
        <v>0.391</v>
      </c>
      <c r="R27" s="2">
        <v>0.46</v>
      </c>
      <c r="S27" s="10">
        <f t="shared" si="1"/>
      </c>
      <c r="T27" s="10">
        <f t="shared" si="2"/>
        <v>96.5</v>
      </c>
      <c r="V27" s="10">
        <f t="shared" si="3"/>
      </c>
      <c r="W27" s="10">
        <f t="shared" si="4"/>
        <v>93.8</v>
      </c>
      <c r="Y27" s="10">
        <f t="shared" si="5"/>
      </c>
      <c r="Z27" s="10">
        <f t="shared" si="6"/>
      </c>
      <c r="AA27" s="10">
        <f t="shared" si="7"/>
      </c>
      <c r="AB27" s="10">
        <f t="shared" si="8"/>
        <v>42.6</v>
      </c>
      <c r="AD27" s="10">
        <f t="shared" si="9"/>
      </c>
      <c r="AE27" s="10">
        <f t="shared" si="10"/>
      </c>
      <c r="AG27" s="10">
        <f t="shared" si="11"/>
        <v>39.1</v>
      </c>
      <c r="AH27" s="10">
        <f t="shared" si="12"/>
        <v>46</v>
      </c>
      <c r="AJ27" s="6">
        <v>314603</v>
      </c>
      <c r="AK27" s="6">
        <v>339800</v>
      </c>
      <c r="AL27" s="6">
        <v>342400</v>
      </c>
      <c r="AM27" s="6">
        <v>335284</v>
      </c>
      <c r="AN27" s="6">
        <v>313800</v>
      </c>
      <c r="AP27" s="6">
        <v>1760</v>
      </c>
      <c r="AQ27" s="6">
        <v>3425</v>
      </c>
      <c r="AR27" s="6">
        <v>1700</v>
      </c>
      <c r="AS27" s="6">
        <v>3031</v>
      </c>
      <c r="AV27" s="63"/>
      <c r="AW27" s="63"/>
      <c r="AX27" s="10"/>
      <c r="AY27" s="10"/>
      <c r="AZ27" s="10"/>
      <c r="BA27" s="10"/>
      <c r="BB27" s="10"/>
      <c r="BC27" s="10"/>
      <c r="BD27" s="10"/>
      <c r="BE27" s="10"/>
      <c r="BF27" s="10">
        <v>24.3</v>
      </c>
      <c r="BK27" s="12"/>
      <c r="BL27" s="12"/>
      <c r="BM27" s="12">
        <v>18.7</v>
      </c>
      <c r="BN27" s="12"/>
      <c r="BO27" s="12"/>
      <c r="BP27" s="12"/>
      <c r="BQ27" s="12"/>
      <c r="BR27" s="12"/>
      <c r="BS27" s="12">
        <v>4.9</v>
      </c>
      <c r="BT27" s="12"/>
      <c r="BU27" s="12"/>
      <c r="BV27" s="12"/>
      <c r="BW27" s="12">
        <v>5.6</v>
      </c>
      <c r="BX27" s="12"/>
      <c r="BY27" s="12">
        <v>17.1</v>
      </c>
      <c r="CD27" s="11">
        <v>14</v>
      </c>
      <c r="CE27" s="11">
        <v>11</v>
      </c>
      <c r="CF27" s="11"/>
      <c r="CI27" s="10">
        <v>32.7664</v>
      </c>
      <c r="CJ27" s="2">
        <v>20</v>
      </c>
      <c r="CN27" s="6">
        <v>1033</v>
      </c>
      <c r="CQ27" s="6">
        <v>4220</v>
      </c>
      <c r="CS27" s="12">
        <v>2.2</v>
      </c>
      <c r="CV27" s="36"/>
      <c r="CW27" s="7">
        <v>35</v>
      </c>
      <c r="CY27" s="64"/>
      <c r="CZ27" s="64">
        <v>97.9</v>
      </c>
      <c r="DE27" s="19">
        <v>69.3</v>
      </c>
      <c r="DG27" s="20">
        <v>0.783</v>
      </c>
    </row>
    <row r="28" spans="1:111" s="57" customFormat="1" ht="10.5" customHeight="1">
      <c r="A28" s="79" t="s">
        <v>198</v>
      </c>
      <c r="B28" s="79">
        <f t="shared" si="0"/>
        <v>57</v>
      </c>
      <c r="C28" s="79" t="s">
        <v>198</v>
      </c>
      <c r="D28" s="79" t="s">
        <v>181</v>
      </c>
      <c r="E28" s="79" t="s">
        <v>181</v>
      </c>
      <c r="F28" s="79" t="s">
        <v>174</v>
      </c>
      <c r="G28" s="79">
        <v>1</v>
      </c>
      <c r="H28" s="79">
        <v>1.024</v>
      </c>
      <c r="I28" s="79">
        <v>0.75</v>
      </c>
      <c r="J28" s="79">
        <v>1.464</v>
      </c>
      <c r="K28" s="79">
        <v>0.148</v>
      </c>
      <c r="L28" s="79">
        <v>0.227</v>
      </c>
      <c r="M28" s="79">
        <v>0.312</v>
      </c>
      <c r="N28" s="79">
        <v>0.561</v>
      </c>
      <c r="O28" s="79">
        <v>0.194</v>
      </c>
      <c r="P28" s="79">
        <v>0.1</v>
      </c>
      <c r="Q28" s="79">
        <v>0.5579999999999999</v>
      </c>
      <c r="R28" s="79">
        <v>0.564</v>
      </c>
      <c r="S28" s="80">
        <f t="shared" si="1"/>
        <v>100</v>
      </c>
      <c r="T28" s="80">
        <f t="shared" si="2"/>
        <v>102.4</v>
      </c>
      <c r="U28" s="80"/>
      <c r="V28" s="80">
        <f t="shared" si="3"/>
        <v>75</v>
      </c>
      <c r="W28" s="80">
        <f t="shared" si="4"/>
        <v>146.4</v>
      </c>
      <c r="X28" s="80"/>
      <c r="Y28" s="80">
        <f t="shared" si="5"/>
        <v>14.799999999999999</v>
      </c>
      <c r="Z28" s="80">
        <f t="shared" si="6"/>
        <v>22.7</v>
      </c>
      <c r="AA28" s="80">
        <f t="shared" si="7"/>
        <v>31.2</v>
      </c>
      <c r="AB28" s="80">
        <f t="shared" si="8"/>
        <v>56.10000000000001</v>
      </c>
      <c r="AC28" s="80"/>
      <c r="AD28" s="80">
        <f t="shared" si="9"/>
        <v>19.400000000000002</v>
      </c>
      <c r="AE28" s="80">
        <f t="shared" si="10"/>
        <v>10</v>
      </c>
      <c r="AF28" s="80"/>
      <c r="AG28" s="80">
        <f t="shared" si="11"/>
        <v>55.8</v>
      </c>
      <c r="AH28" s="80">
        <f t="shared" si="12"/>
        <v>56.39999999999999</v>
      </c>
      <c r="AI28" s="80"/>
      <c r="AJ28" s="55">
        <v>159660</v>
      </c>
      <c r="AK28" s="55">
        <v>196153</v>
      </c>
      <c r="AL28" s="55">
        <v>247499</v>
      </c>
      <c r="AM28" s="55">
        <v>276248</v>
      </c>
      <c r="AN28" s="55">
        <v>352630</v>
      </c>
      <c r="AO28" s="55"/>
      <c r="AP28" s="55">
        <v>2111</v>
      </c>
      <c r="AQ28" s="55">
        <v>2511</v>
      </c>
      <c r="AR28" s="55">
        <v>2725</v>
      </c>
      <c r="AS28" s="55">
        <v>3494</v>
      </c>
      <c r="AT28" s="55"/>
      <c r="AU28" s="81"/>
      <c r="AV28" s="82">
        <v>64.2</v>
      </c>
      <c r="AW28" s="82">
        <v>48.4</v>
      </c>
      <c r="AX28" s="80"/>
      <c r="AY28" s="80">
        <v>29.3</v>
      </c>
      <c r="AZ28" s="80">
        <v>37</v>
      </c>
      <c r="BA28" s="80"/>
      <c r="BB28" s="80">
        <v>4.5</v>
      </c>
      <c r="BC28" s="80">
        <v>6.7</v>
      </c>
      <c r="BD28" s="80">
        <v>10.7</v>
      </c>
      <c r="BE28" s="80">
        <v>13.1</v>
      </c>
      <c r="BF28" s="80">
        <v>15.8</v>
      </c>
      <c r="BH28" s="83">
        <v>7.81</v>
      </c>
      <c r="BI28" s="83">
        <v>8.75</v>
      </c>
      <c r="BJ28" s="56"/>
      <c r="BK28" s="56"/>
      <c r="BL28" s="56"/>
      <c r="BM28" s="56"/>
      <c r="BN28" s="56"/>
      <c r="BO28" s="56">
        <v>6</v>
      </c>
      <c r="BP28" s="56"/>
      <c r="BQ28" s="56">
        <v>16.3</v>
      </c>
      <c r="BR28" s="56"/>
      <c r="BS28" s="56">
        <v>5.1</v>
      </c>
      <c r="BT28" s="56"/>
      <c r="BU28" s="56"/>
      <c r="BV28" s="56"/>
      <c r="BW28" s="56">
        <v>3.1</v>
      </c>
      <c r="BX28" s="56"/>
      <c r="BY28" s="56">
        <v>5.8</v>
      </c>
      <c r="BZ28" s="79"/>
      <c r="CA28" s="79"/>
      <c r="CB28" s="79"/>
      <c r="CC28" s="79"/>
      <c r="CD28" s="83">
        <v>16.7</v>
      </c>
      <c r="CE28" s="83">
        <v>20.3</v>
      </c>
      <c r="CF28" s="83"/>
      <c r="CG28" s="79"/>
      <c r="CH28" s="79"/>
      <c r="CI28" s="80">
        <v>34.8471</v>
      </c>
      <c r="CJ28" s="79">
        <v>35</v>
      </c>
      <c r="CK28" s="79"/>
      <c r="CM28" s="55">
        <v>4273</v>
      </c>
      <c r="CN28" s="55">
        <v>8167</v>
      </c>
      <c r="CO28" s="55"/>
      <c r="CP28" s="55">
        <v>67888</v>
      </c>
      <c r="CQ28" s="55">
        <v>166223</v>
      </c>
      <c r="CR28" s="79"/>
      <c r="CS28" s="56"/>
      <c r="CV28" s="59">
        <v>15</v>
      </c>
      <c r="CW28" s="81">
        <v>25</v>
      </c>
      <c r="CX28" s="81"/>
      <c r="CY28" s="84">
        <v>99</v>
      </c>
      <c r="CZ28" s="84">
        <v>99</v>
      </c>
      <c r="DA28" s="55">
        <v>6749</v>
      </c>
      <c r="DB28" s="55"/>
      <c r="DC28" s="55">
        <v>13778</v>
      </c>
      <c r="DE28" s="60">
        <v>76.9</v>
      </c>
      <c r="DG28" s="61">
        <v>0.933</v>
      </c>
    </row>
    <row r="29" spans="1:111" ht="10.5" customHeight="1">
      <c r="A29" s="2" t="s">
        <v>199</v>
      </c>
      <c r="B29" s="2">
        <f t="shared" si="0"/>
        <v>24</v>
      </c>
      <c r="C29" s="2" t="s">
        <v>199</v>
      </c>
      <c r="D29" s="2" t="s">
        <v>176</v>
      </c>
      <c r="E29" s="2" t="s">
        <v>176</v>
      </c>
      <c r="F29" s="2" t="s">
        <v>185</v>
      </c>
      <c r="H29" s="2">
        <v>1.222</v>
      </c>
      <c r="J29" s="2">
        <v>0.49200000000000005</v>
      </c>
      <c r="N29" s="2">
        <v>0.01</v>
      </c>
      <c r="Q29" s="2">
        <v>0.008</v>
      </c>
      <c r="R29" s="2">
        <v>0.012</v>
      </c>
      <c r="S29" s="10">
        <f t="shared" si="1"/>
      </c>
      <c r="T29" s="10">
        <f t="shared" si="2"/>
        <v>122.2</v>
      </c>
      <c r="V29" s="10">
        <f t="shared" si="3"/>
      </c>
      <c r="W29" s="10">
        <f t="shared" si="4"/>
        <v>49.2</v>
      </c>
      <c r="Y29" s="10">
        <f t="shared" si="5"/>
      </c>
      <c r="Z29" s="10">
        <f t="shared" si="6"/>
      </c>
      <c r="AA29" s="10">
        <f t="shared" si="7"/>
      </c>
      <c r="AB29" s="10">
        <f t="shared" si="8"/>
        <v>1</v>
      </c>
      <c r="AD29" s="10">
        <f t="shared" si="9"/>
      </c>
      <c r="AE29" s="10">
        <f t="shared" si="10"/>
      </c>
      <c r="AG29" s="10">
        <f t="shared" si="11"/>
        <v>0.8</v>
      </c>
      <c r="AH29" s="10">
        <f t="shared" si="12"/>
        <v>1.2</v>
      </c>
      <c r="AK29" s="6">
        <v>107000</v>
      </c>
      <c r="AL29" s="6">
        <v>104493</v>
      </c>
      <c r="AM29" s="6">
        <v>101986</v>
      </c>
      <c r="AN29" s="6">
        <v>99483</v>
      </c>
      <c r="AV29" s="63"/>
      <c r="AW29" s="63"/>
      <c r="AX29" s="10"/>
      <c r="AY29" s="10"/>
      <c r="AZ29" s="10"/>
      <c r="BA29" s="10"/>
      <c r="BB29" s="10"/>
      <c r="BC29" s="10"/>
      <c r="BD29" s="10"/>
      <c r="BE29" s="10"/>
      <c r="BF29" s="10">
        <v>14</v>
      </c>
      <c r="BK29" s="12">
        <v>3.8</v>
      </c>
      <c r="BL29" s="12"/>
      <c r="BM29" s="12"/>
      <c r="BN29" s="12"/>
      <c r="BO29" s="12">
        <v>2.4</v>
      </c>
      <c r="BP29" s="12"/>
      <c r="BQ29" s="12">
        <v>14.5</v>
      </c>
      <c r="BR29" s="12"/>
      <c r="BS29" s="12">
        <v>4.8</v>
      </c>
      <c r="BT29" s="12"/>
      <c r="BU29" s="12">
        <v>18.5</v>
      </c>
      <c r="BV29" s="12"/>
      <c r="BW29" s="12">
        <v>5.3</v>
      </c>
      <c r="BX29" s="12"/>
      <c r="BY29" s="12">
        <v>19.6</v>
      </c>
      <c r="CD29" s="11">
        <v>2.3</v>
      </c>
      <c r="CE29" s="11">
        <v>7.4</v>
      </c>
      <c r="CF29" s="11"/>
      <c r="CI29" s="10"/>
      <c r="CV29" s="36"/>
      <c r="CY29" s="64"/>
      <c r="CZ29" s="64">
        <v>70</v>
      </c>
      <c r="DC29" s="6">
        <v>4265</v>
      </c>
      <c r="DE29" s="19">
        <v>74.2</v>
      </c>
      <c r="DG29" s="20">
        <v>0.807</v>
      </c>
    </row>
    <row r="30" spans="1:111" ht="10.5" customHeight="1">
      <c r="A30" s="2" t="s">
        <v>200</v>
      </c>
      <c r="B30" s="2">
        <f t="shared" si="0"/>
        <v>46</v>
      </c>
      <c r="C30" s="2" t="s">
        <v>200</v>
      </c>
      <c r="D30" s="2" t="s">
        <v>171</v>
      </c>
      <c r="E30" s="2" t="s">
        <v>171</v>
      </c>
      <c r="F30" s="2" t="s">
        <v>183</v>
      </c>
      <c r="G30" s="2">
        <v>0.34</v>
      </c>
      <c r="H30" s="2">
        <v>0.72</v>
      </c>
      <c r="I30" s="2">
        <v>0.03</v>
      </c>
      <c r="J30" s="2">
        <v>0.156</v>
      </c>
      <c r="K30" s="2">
        <v>0</v>
      </c>
      <c r="L30" s="2">
        <v>0.008</v>
      </c>
      <c r="M30" s="2">
        <v>0.027</v>
      </c>
      <c r="N30" s="2">
        <v>0.026000000000000002</v>
      </c>
      <c r="O30" s="2">
        <v>0</v>
      </c>
      <c r="P30" s="2">
        <v>0</v>
      </c>
      <c r="Q30" s="2">
        <v>0.042</v>
      </c>
      <c r="R30" s="2">
        <v>0.009000000000000001</v>
      </c>
      <c r="S30" s="10">
        <f t="shared" si="1"/>
        <v>34</v>
      </c>
      <c r="T30" s="10">
        <f t="shared" si="2"/>
        <v>72</v>
      </c>
      <c r="V30" s="10">
        <f t="shared" si="3"/>
        <v>3</v>
      </c>
      <c r="W30" s="10">
        <f t="shared" si="4"/>
        <v>15.6</v>
      </c>
      <c r="Y30" s="10">
        <f t="shared" si="5"/>
        <v>0</v>
      </c>
      <c r="Z30" s="10">
        <f t="shared" si="6"/>
        <v>0.8</v>
      </c>
      <c r="AA30" s="10">
        <f t="shared" si="7"/>
        <v>2.7</v>
      </c>
      <c r="AB30" s="10">
        <f t="shared" si="8"/>
        <v>2.6</v>
      </c>
      <c r="AD30" s="10">
        <f t="shared" si="9"/>
        <v>0</v>
      </c>
      <c r="AE30" s="10">
        <f t="shared" si="10"/>
        <v>0</v>
      </c>
      <c r="AG30" s="10">
        <f t="shared" si="11"/>
        <v>4.2</v>
      </c>
      <c r="AH30" s="10">
        <f t="shared" si="12"/>
        <v>0.9000000000000001</v>
      </c>
      <c r="AJ30" s="6">
        <v>2118</v>
      </c>
      <c r="AK30" s="6">
        <v>4822</v>
      </c>
      <c r="AL30" s="6">
        <v>9063</v>
      </c>
      <c r="AM30" s="6">
        <v>10873</v>
      </c>
      <c r="AN30" s="6">
        <v>11227</v>
      </c>
      <c r="AP30" s="6">
        <v>139</v>
      </c>
      <c r="AQ30" s="6">
        <v>225</v>
      </c>
      <c r="AR30" s="6">
        <v>235</v>
      </c>
      <c r="AS30" s="6">
        <v>208</v>
      </c>
      <c r="AV30" s="63"/>
      <c r="AW30" s="63">
        <v>13.1</v>
      </c>
      <c r="AX30" s="10"/>
      <c r="AY30" s="10">
        <v>1.3</v>
      </c>
      <c r="AZ30" s="10">
        <v>5.3</v>
      </c>
      <c r="BA30" s="10"/>
      <c r="BB30" s="10">
        <v>0.2</v>
      </c>
      <c r="BC30" s="10">
        <v>0.2</v>
      </c>
      <c r="BD30" s="10">
        <v>0.6</v>
      </c>
      <c r="BE30" s="10">
        <v>1</v>
      </c>
      <c r="BF30" s="10">
        <v>1.6</v>
      </c>
      <c r="BI30" s="11">
        <v>1.29</v>
      </c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>
        <v>3.2</v>
      </c>
      <c r="BX30" s="12"/>
      <c r="BY30" s="12">
        <v>15.2</v>
      </c>
      <c r="CD30" s="11"/>
      <c r="CE30" s="11">
        <v>18.8</v>
      </c>
      <c r="CF30" s="11"/>
      <c r="CI30" s="10"/>
      <c r="CJ30" s="2">
        <v>240</v>
      </c>
      <c r="CV30" s="36">
        <v>18</v>
      </c>
      <c r="CW30" s="7">
        <v>19</v>
      </c>
      <c r="CY30" s="64">
        <v>10.4</v>
      </c>
      <c r="CZ30" s="64">
        <v>37</v>
      </c>
      <c r="DA30" s="6">
        <v>1191</v>
      </c>
      <c r="DC30" s="6">
        <v>1082</v>
      </c>
      <c r="DE30" s="19">
        <v>54.4</v>
      </c>
      <c r="DG30" s="20">
        <v>0.378</v>
      </c>
    </row>
    <row r="31" spans="1:104" ht="10.5" customHeight="1">
      <c r="A31" s="2" t="s">
        <v>201</v>
      </c>
      <c r="B31" s="2">
        <f t="shared" si="0"/>
        <v>7</v>
      </c>
      <c r="C31" s="2" t="s">
        <v>201</v>
      </c>
      <c r="D31" s="2" t="s">
        <v>181</v>
      </c>
      <c r="E31" s="2" t="s">
        <v>181</v>
      </c>
      <c r="F31" s="2" t="s">
        <v>185</v>
      </c>
      <c r="S31" s="10">
        <f t="shared" si="1"/>
      </c>
      <c r="T31" s="10">
        <f t="shared" si="2"/>
      </c>
      <c r="V31" s="10">
        <f t="shared" si="3"/>
      </c>
      <c r="W31" s="10">
        <f t="shared" si="4"/>
      </c>
      <c r="Y31" s="10">
        <f t="shared" si="5"/>
      </c>
      <c r="Z31" s="10">
        <f t="shared" si="6"/>
      </c>
      <c r="AA31" s="10">
        <f t="shared" si="7"/>
      </c>
      <c r="AB31" s="10">
        <f t="shared" si="8"/>
      </c>
      <c r="AD31" s="10">
        <f t="shared" si="9"/>
      </c>
      <c r="AE31" s="10">
        <f t="shared" si="10"/>
      </c>
      <c r="AG31" s="10">
        <f t="shared" si="11"/>
      </c>
      <c r="AH31" s="10">
        <f t="shared" si="12"/>
      </c>
      <c r="AK31" s="6">
        <v>608</v>
      </c>
      <c r="AV31" s="63"/>
      <c r="AW31" s="63"/>
      <c r="AX31" s="10"/>
      <c r="AY31" s="10"/>
      <c r="AZ31" s="10"/>
      <c r="BA31" s="10"/>
      <c r="BB31" s="10"/>
      <c r="BC31" s="10"/>
      <c r="BD31" s="10"/>
      <c r="BE31" s="10"/>
      <c r="BK31" s="12">
        <v>3.6</v>
      </c>
      <c r="BL31" s="12"/>
      <c r="BM31" s="12">
        <v>18.8</v>
      </c>
      <c r="BN31" s="12"/>
      <c r="BO31" s="12">
        <v>4</v>
      </c>
      <c r="BP31" s="12"/>
      <c r="BQ31" s="12"/>
      <c r="BR31" s="12"/>
      <c r="BS31" s="12">
        <v>3.3</v>
      </c>
      <c r="BT31" s="12"/>
      <c r="BU31" s="12">
        <v>14.5</v>
      </c>
      <c r="BV31" s="12"/>
      <c r="BW31" s="12"/>
      <c r="BX31" s="12"/>
      <c r="BY31" s="12"/>
      <c r="CD31" s="11">
        <v>21.4</v>
      </c>
      <c r="CE31" s="11"/>
      <c r="CF31" s="11"/>
      <c r="CI31" s="10"/>
      <c r="CV31" s="36"/>
      <c r="CY31" s="64"/>
      <c r="CZ31" s="64"/>
    </row>
    <row r="32" spans="1:111" ht="0.75" customHeight="1" hidden="1">
      <c r="A32" s="2" t="s">
        <v>202</v>
      </c>
      <c r="B32" s="2">
        <f t="shared" si="0"/>
        <v>8</v>
      </c>
      <c r="C32" s="2" t="s">
        <v>202</v>
      </c>
      <c r="D32" s="2" t="s">
        <v>171</v>
      </c>
      <c r="E32" s="2" t="s">
        <v>171</v>
      </c>
      <c r="F32" s="2" t="s">
        <v>172</v>
      </c>
      <c r="N32" s="2">
        <v>0.002</v>
      </c>
      <c r="Q32" s="2">
        <v>0.003</v>
      </c>
      <c r="R32" s="2">
        <v>0.001</v>
      </c>
      <c r="S32" s="10">
        <f t="shared" si="1"/>
      </c>
      <c r="T32" s="10">
        <f t="shared" si="2"/>
      </c>
      <c r="V32" s="10">
        <f t="shared" si="3"/>
      </c>
      <c r="W32" s="10">
        <f t="shared" si="4"/>
      </c>
      <c r="Y32" s="10">
        <f t="shared" si="5"/>
      </c>
      <c r="Z32" s="10">
        <f t="shared" si="6"/>
      </c>
      <c r="AA32" s="10">
        <f t="shared" si="7"/>
      </c>
      <c r="AB32" s="10">
        <f t="shared" si="8"/>
        <v>0.2</v>
      </c>
      <c r="AD32" s="10">
        <f t="shared" si="9"/>
      </c>
      <c r="AE32" s="10">
        <f t="shared" si="10"/>
      </c>
      <c r="AG32" s="10">
        <f t="shared" si="11"/>
        <v>0.3</v>
      </c>
      <c r="AH32" s="10">
        <f t="shared" si="12"/>
        <v>0.1</v>
      </c>
      <c r="AK32" s="6">
        <v>322</v>
      </c>
      <c r="AP32" s="6">
        <v>26</v>
      </c>
      <c r="AV32" s="63"/>
      <c r="AW32" s="63"/>
      <c r="AX32" s="10"/>
      <c r="AY32" s="10"/>
      <c r="AZ32" s="10"/>
      <c r="BA32" s="10"/>
      <c r="BB32" s="10"/>
      <c r="BC32" s="10"/>
      <c r="BD32" s="10"/>
      <c r="BE32" s="10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CD32" s="11"/>
      <c r="CE32" s="11"/>
      <c r="CF32" s="11"/>
      <c r="CI32" s="10"/>
      <c r="CV32" s="36">
        <v>6</v>
      </c>
      <c r="CY32" s="64">
        <v>20.2</v>
      </c>
      <c r="CZ32" s="64">
        <v>42.2</v>
      </c>
      <c r="DE32" s="19">
        <v>52</v>
      </c>
      <c r="DG32" s="20">
        <v>0.347</v>
      </c>
    </row>
    <row r="33" spans="1:111" ht="10.5" customHeight="1">
      <c r="A33" s="2" t="s">
        <v>203</v>
      </c>
      <c r="B33" s="2">
        <f t="shared" si="0"/>
        <v>50</v>
      </c>
      <c r="C33" s="2" t="s">
        <v>203</v>
      </c>
      <c r="D33" s="2" t="s">
        <v>176</v>
      </c>
      <c r="E33" s="2" t="s">
        <v>176</v>
      </c>
      <c r="F33" s="2" t="s">
        <v>185</v>
      </c>
      <c r="G33" s="2">
        <v>0.73</v>
      </c>
      <c r="H33" s="2">
        <v>1.04</v>
      </c>
      <c r="I33" s="2">
        <v>0.18</v>
      </c>
      <c r="J33" s="2">
        <v>0.391</v>
      </c>
      <c r="K33" s="2">
        <v>0.046</v>
      </c>
      <c r="L33" s="2">
        <v>0.112</v>
      </c>
      <c r="M33" s="2">
        <v>0.172</v>
      </c>
      <c r="N33" s="2">
        <v>0.237</v>
      </c>
      <c r="O33" s="2">
        <v>0.066</v>
      </c>
      <c r="P33" s="2">
        <v>0.025</v>
      </c>
      <c r="Q33" s="2">
        <v>0.327</v>
      </c>
      <c r="R33" s="2">
        <v>0.147</v>
      </c>
      <c r="S33" s="10">
        <f t="shared" si="1"/>
        <v>73</v>
      </c>
      <c r="T33" s="10">
        <f t="shared" si="2"/>
        <v>104</v>
      </c>
      <c r="V33" s="10">
        <f t="shared" si="3"/>
        <v>18</v>
      </c>
      <c r="W33" s="10">
        <f t="shared" si="4"/>
        <v>39.1</v>
      </c>
      <c r="Y33" s="10">
        <f t="shared" si="5"/>
        <v>4.6</v>
      </c>
      <c r="Z33" s="10">
        <f t="shared" si="6"/>
        <v>11.200000000000001</v>
      </c>
      <c r="AA33" s="10">
        <f t="shared" si="7"/>
        <v>17.2</v>
      </c>
      <c r="AB33" s="10">
        <f t="shared" si="8"/>
        <v>23.7</v>
      </c>
      <c r="AD33" s="10">
        <f t="shared" si="9"/>
        <v>6.6000000000000005</v>
      </c>
      <c r="AE33" s="10">
        <f t="shared" si="10"/>
        <v>2.5</v>
      </c>
      <c r="AG33" s="10">
        <f t="shared" si="11"/>
        <v>32.7</v>
      </c>
      <c r="AH33" s="10">
        <f t="shared" si="12"/>
        <v>14.7</v>
      </c>
      <c r="AJ33" s="6">
        <v>49850</v>
      </c>
      <c r="AK33" s="6">
        <v>60900</v>
      </c>
      <c r="AL33" s="6">
        <v>88175</v>
      </c>
      <c r="AM33" s="6">
        <v>102001</v>
      </c>
      <c r="AN33" s="6">
        <v>120756</v>
      </c>
      <c r="AP33" s="6">
        <v>1494</v>
      </c>
      <c r="AR33" s="6">
        <v>1975</v>
      </c>
      <c r="AV33" s="63">
        <v>21.6</v>
      </c>
      <c r="AW33" s="63">
        <v>38.8</v>
      </c>
      <c r="AX33" s="10"/>
      <c r="AY33" s="10">
        <v>25.8</v>
      </c>
      <c r="AZ33" s="10">
        <v>11.3</v>
      </c>
      <c r="BA33" s="10"/>
      <c r="BB33" s="10">
        <v>3.7</v>
      </c>
      <c r="BC33" s="10">
        <v>5</v>
      </c>
      <c r="BD33" s="10">
        <v>7.5</v>
      </c>
      <c r="BE33" s="10">
        <v>9.1</v>
      </c>
      <c r="BF33" s="10">
        <v>11.6</v>
      </c>
      <c r="BH33" s="11">
        <v>4.16</v>
      </c>
      <c r="BI33" s="11">
        <v>4.11</v>
      </c>
      <c r="BK33" s="12">
        <v>3.4</v>
      </c>
      <c r="BL33" s="12"/>
      <c r="BM33" s="12">
        <v>28.4</v>
      </c>
      <c r="BN33" s="12"/>
      <c r="BO33" s="12">
        <v>4.4</v>
      </c>
      <c r="BP33" s="12"/>
      <c r="BQ33" s="12">
        <v>25.3</v>
      </c>
      <c r="BR33" s="12"/>
      <c r="BS33" s="12">
        <v>2.7</v>
      </c>
      <c r="BT33" s="12"/>
      <c r="BU33" s="12"/>
      <c r="BV33" s="12"/>
      <c r="BW33" s="12">
        <v>6.6</v>
      </c>
      <c r="BX33" s="12"/>
      <c r="BY33" s="12"/>
      <c r="CD33" s="11"/>
      <c r="CE33" s="11">
        <v>28.7</v>
      </c>
      <c r="CF33" s="11"/>
      <c r="CI33" s="10"/>
      <c r="CJ33" s="2">
        <v>67</v>
      </c>
      <c r="CV33" s="36">
        <v>21</v>
      </c>
      <c r="CY33" s="64">
        <v>58.2</v>
      </c>
      <c r="CZ33" s="64">
        <v>83.1</v>
      </c>
      <c r="DA33" s="6">
        <v>1346</v>
      </c>
      <c r="DC33" s="6">
        <v>1845</v>
      </c>
      <c r="DE33" s="19">
        <v>60.5</v>
      </c>
      <c r="DG33" s="20">
        <v>0.593</v>
      </c>
    </row>
    <row r="34" spans="1:104" ht="0.75" customHeight="1">
      <c r="A34" s="2" t="s">
        <v>204</v>
      </c>
      <c r="B34" s="2">
        <f t="shared" si="0"/>
        <v>0</v>
      </c>
      <c r="C34" s="2" t="s">
        <v>204</v>
      </c>
      <c r="D34" s="2" t="s">
        <v>171</v>
      </c>
      <c r="E34" s="2" t="s">
        <v>171</v>
      </c>
      <c r="F34" s="2" t="s">
        <v>174</v>
      </c>
      <c r="S34" s="10">
        <f t="shared" si="1"/>
      </c>
      <c r="T34" s="10">
        <f t="shared" si="2"/>
      </c>
      <c r="V34" s="10">
        <f t="shared" si="3"/>
      </c>
      <c r="W34" s="10">
        <f t="shared" si="4"/>
      </c>
      <c r="Y34" s="10">
        <f t="shared" si="5"/>
      </c>
      <c r="Z34" s="10">
        <f t="shared" si="6"/>
      </c>
      <c r="AA34" s="10">
        <f t="shared" si="7"/>
      </c>
      <c r="AB34" s="10">
        <f t="shared" si="8"/>
      </c>
      <c r="AD34" s="10">
        <f t="shared" si="9"/>
      </c>
      <c r="AE34" s="10">
        <f t="shared" si="10"/>
      </c>
      <c r="AG34" s="10">
        <f t="shared" si="11"/>
      </c>
      <c r="AH34" s="10">
        <f t="shared" si="12"/>
      </c>
      <c r="AV34" s="63"/>
      <c r="AW34" s="63"/>
      <c r="AX34" s="10"/>
      <c r="AY34" s="10"/>
      <c r="AZ34" s="10"/>
      <c r="BA34" s="10"/>
      <c r="BB34" s="10"/>
      <c r="BC34" s="10"/>
      <c r="BD34" s="10"/>
      <c r="BE34" s="10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CD34" s="11"/>
      <c r="CE34" s="11"/>
      <c r="CF34" s="11"/>
      <c r="CI34" s="10"/>
      <c r="CV34" s="36"/>
      <c r="CY34" s="64"/>
      <c r="CZ34" s="64"/>
    </row>
    <row r="35" spans="1:111" s="57" customFormat="1" ht="10.5" customHeight="1">
      <c r="A35" s="79" t="s">
        <v>205</v>
      </c>
      <c r="B35" s="79">
        <f t="shared" si="0"/>
        <v>53</v>
      </c>
      <c r="C35" s="79" t="s">
        <v>205</v>
      </c>
      <c r="D35" s="79" t="s">
        <v>176</v>
      </c>
      <c r="E35" s="79" t="s">
        <v>179</v>
      </c>
      <c r="F35" s="79" t="s">
        <v>183</v>
      </c>
      <c r="G35" s="79">
        <v>0.65</v>
      </c>
      <c r="H35" s="79">
        <v>1.122</v>
      </c>
      <c r="I35" s="79">
        <v>0.03</v>
      </c>
      <c r="J35" s="79">
        <v>0.635</v>
      </c>
      <c r="K35" s="79">
        <v>0</v>
      </c>
      <c r="L35" s="79">
        <v>0.007</v>
      </c>
      <c r="M35" s="79">
        <v>0.022</v>
      </c>
      <c r="N35" s="79">
        <v>0.053</v>
      </c>
      <c r="O35" s="79">
        <v>0</v>
      </c>
      <c r="P35" s="79">
        <v>0</v>
      </c>
      <c r="Q35" s="79">
        <v>0.055999999999999994</v>
      </c>
      <c r="R35" s="79">
        <v>0.051</v>
      </c>
      <c r="S35" s="80">
        <f t="shared" si="1"/>
        <v>65</v>
      </c>
      <c r="T35" s="80">
        <f t="shared" si="2"/>
        <v>112.20000000000002</v>
      </c>
      <c r="U35" s="80"/>
      <c r="V35" s="80">
        <f t="shared" si="3"/>
        <v>3</v>
      </c>
      <c r="W35" s="80">
        <f t="shared" si="4"/>
        <v>63.5</v>
      </c>
      <c r="X35" s="80"/>
      <c r="Y35" s="80">
        <f t="shared" si="5"/>
        <v>0</v>
      </c>
      <c r="Z35" s="80">
        <f t="shared" si="6"/>
        <v>0.7000000000000001</v>
      </c>
      <c r="AA35" s="80">
        <f t="shared" si="7"/>
        <v>2.1999999999999997</v>
      </c>
      <c r="AB35" s="80">
        <f t="shared" si="8"/>
        <v>5.3</v>
      </c>
      <c r="AC35" s="80"/>
      <c r="AD35" s="80">
        <f t="shared" si="9"/>
        <v>0</v>
      </c>
      <c r="AE35" s="80">
        <f t="shared" si="10"/>
        <v>0</v>
      </c>
      <c r="AF35" s="80"/>
      <c r="AG35" s="80">
        <f t="shared" si="11"/>
        <v>5.6</v>
      </c>
      <c r="AH35" s="80">
        <f t="shared" si="12"/>
        <v>5.1</v>
      </c>
      <c r="AI35" s="80"/>
      <c r="AJ35" s="55">
        <v>469</v>
      </c>
      <c r="AK35" s="55">
        <v>1078</v>
      </c>
      <c r="AL35" s="55">
        <v>1938</v>
      </c>
      <c r="AM35" s="55">
        <v>2957</v>
      </c>
      <c r="AN35" s="55">
        <v>7920</v>
      </c>
      <c r="AO35" s="55"/>
      <c r="AP35" s="55">
        <v>120</v>
      </c>
      <c r="AQ35" s="55">
        <v>180</v>
      </c>
      <c r="AR35" s="55">
        <v>299</v>
      </c>
      <c r="AS35" s="55">
        <v>546</v>
      </c>
      <c r="AT35" s="55"/>
      <c r="AU35" s="81"/>
      <c r="AV35" s="82">
        <v>24.6</v>
      </c>
      <c r="AW35" s="82">
        <v>40.6</v>
      </c>
      <c r="AX35" s="80"/>
      <c r="AY35" s="80">
        <v>2.4</v>
      </c>
      <c r="AZ35" s="80">
        <v>7.1</v>
      </c>
      <c r="BA35" s="80"/>
      <c r="BB35" s="80">
        <v>0.2</v>
      </c>
      <c r="BC35" s="80">
        <v>0.5</v>
      </c>
      <c r="BD35" s="80">
        <v>0.7</v>
      </c>
      <c r="BE35" s="80">
        <v>1</v>
      </c>
      <c r="BF35" s="80">
        <v>1.5</v>
      </c>
      <c r="BH35" s="83">
        <v>1.32</v>
      </c>
      <c r="BI35" s="83">
        <v>2.61</v>
      </c>
      <c r="BJ35" s="56"/>
      <c r="BK35" s="56">
        <v>4.7</v>
      </c>
      <c r="BL35" s="56"/>
      <c r="BM35" s="56"/>
      <c r="BN35" s="56"/>
      <c r="BO35" s="56">
        <v>6</v>
      </c>
      <c r="BP35" s="56"/>
      <c r="BQ35" s="56">
        <v>16</v>
      </c>
      <c r="BR35" s="56"/>
      <c r="BS35" s="56">
        <v>6.9</v>
      </c>
      <c r="BT35" s="56"/>
      <c r="BU35" s="56">
        <v>17</v>
      </c>
      <c r="BV35" s="56"/>
      <c r="BW35" s="56">
        <v>8.6</v>
      </c>
      <c r="BX35" s="56"/>
      <c r="BY35" s="56">
        <v>15.8</v>
      </c>
      <c r="BZ35" s="79"/>
      <c r="CA35" s="79"/>
      <c r="CB35" s="79"/>
      <c r="CC35" s="79"/>
      <c r="CD35" s="83">
        <v>17.2</v>
      </c>
      <c r="CE35" s="83"/>
      <c r="CF35" s="83"/>
      <c r="CG35" s="79"/>
      <c r="CH35" s="79"/>
      <c r="CI35" s="80">
        <v>665.4865</v>
      </c>
      <c r="CJ35" s="79"/>
      <c r="CK35" s="79"/>
      <c r="CM35" s="55"/>
      <c r="CN35" s="55"/>
      <c r="CO35" s="55"/>
      <c r="CP35" s="55"/>
      <c r="CQ35" s="55"/>
      <c r="CR35" s="79"/>
      <c r="CS35" s="56"/>
      <c r="CV35" s="59">
        <v>26</v>
      </c>
      <c r="CW35" s="81">
        <v>24</v>
      </c>
      <c r="CX35" s="81"/>
      <c r="CY35" s="84">
        <v>43.8</v>
      </c>
      <c r="CZ35" s="84">
        <v>69.8</v>
      </c>
      <c r="DA35" s="55">
        <v>574</v>
      </c>
      <c r="DB35" s="55"/>
      <c r="DC35" s="55">
        <v>2398</v>
      </c>
      <c r="DE35" s="60">
        <v>51.7</v>
      </c>
      <c r="DG35" s="61">
        <v>0.678</v>
      </c>
    </row>
    <row r="36" spans="1:111" ht="10.5" customHeight="1">
      <c r="A36" s="2" t="s">
        <v>206</v>
      </c>
      <c r="B36" s="2">
        <f t="shared" si="0"/>
        <v>54</v>
      </c>
      <c r="C36" s="2" t="s">
        <v>206</v>
      </c>
      <c r="D36" s="2" t="s">
        <v>179</v>
      </c>
      <c r="E36" s="2" t="s">
        <v>179</v>
      </c>
      <c r="F36" s="2" t="s">
        <v>185</v>
      </c>
      <c r="G36" s="2">
        <v>1</v>
      </c>
      <c r="H36" s="2">
        <v>1.1740000000000002</v>
      </c>
      <c r="I36" s="2">
        <v>0.16</v>
      </c>
      <c r="J36" s="2">
        <v>0.474</v>
      </c>
      <c r="K36" s="2">
        <v>0.022</v>
      </c>
      <c r="L36" s="2">
        <v>0.107</v>
      </c>
      <c r="M36" s="2">
        <v>0.105</v>
      </c>
      <c r="N36" s="2">
        <v>0.115</v>
      </c>
      <c r="O36" s="2">
        <v>0.031</v>
      </c>
      <c r="P36" s="2">
        <v>0.014</v>
      </c>
      <c r="Q36" s="2">
        <v>0.106</v>
      </c>
      <c r="R36" s="2">
        <v>0.124</v>
      </c>
      <c r="S36" s="10">
        <f t="shared" si="1"/>
        <v>100</v>
      </c>
      <c r="T36" s="10">
        <f t="shared" si="2"/>
        <v>117.40000000000002</v>
      </c>
      <c r="V36" s="10">
        <f t="shared" si="3"/>
        <v>16</v>
      </c>
      <c r="W36" s="10">
        <f t="shared" si="4"/>
        <v>47.4</v>
      </c>
      <c r="Y36" s="10">
        <f t="shared" si="5"/>
        <v>2.1999999999999997</v>
      </c>
      <c r="Z36" s="10">
        <f t="shared" si="6"/>
        <v>10.7</v>
      </c>
      <c r="AA36" s="10">
        <f t="shared" si="7"/>
        <v>10.5</v>
      </c>
      <c r="AB36" s="10">
        <f t="shared" si="8"/>
        <v>11.5</v>
      </c>
      <c r="AD36" s="10">
        <f t="shared" si="9"/>
        <v>3.1</v>
      </c>
      <c r="AE36" s="10">
        <f t="shared" si="10"/>
        <v>1.4000000000000001</v>
      </c>
      <c r="AG36" s="10">
        <f t="shared" si="11"/>
        <v>10.6</v>
      </c>
      <c r="AH36" s="10">
        <f t="shared" si="12"/>
        <v>12.4</v>
      </c>
      <c r="AJ36" s="6">
        <v>1089808</v>
      </c>
      <c r="AK36" s="6">
        <v>1409243</v>
      </c>
      <c r="AL36" s="6">
        <v>1451191</v>
      </c>
      <c r="AM36" s="6">
        <v>1540080</v>
      </c>
      <c r="AN36" s="6">
        <v>1716263</v>
      </c>
      <c r="AP36" s="6">
        <v>1162</v>
      </c>
      <c r="AQ36" s="6">
        <v>1052</v>
      </c>
      <c r="AR36" s="6">
        <v>1074</v>
      </c>
      <c r="AS36" s="6">
        <v>1094</v>
      </c>
      <c r="AV36" s="63">
        <v>44</v>
      </c>
      <c r="AW36" s="63">
        <v>65.8</v>
      </c>
      <c r="AX36" s="10"/>
      <c r="AY36" s="10">
        <v>10.5</v>
      </c>
      <c r="AZ36" s="10">
        <v>4.7</v>
      </c>
      <c r="BA36" s="10"/>
      <c r="BB36" s="10">
        <v>2</v>
      </c>
      <c r="BC36" s="10">
        <v>4.3</v>
      </c>
      <c r="BD36" s="10">
        <v>6.4</v>
      </c>
      <c r="BE36" s="10">
        <v>7.2</v>
      </c>
      <c r="BF36" s="10">
        <v>7.9</v>
      </c>
      <c r="BH36" s="11">
        <v>2.81</v>
      </c>
      <c r="BI36" s="11">
        <v>3.56</v>
      </c>
      <c r="BK36" s="12">
        <v>2.9</v>
      </c>
      <c r="BL36" s="12"/>
      <c r="BM36" s="12">
        <v>10.6</v>
      </c>
      <c r="BN36" s="12"/>
      <c r="BO36" s="12">
        <v>3.6</v>
      </c>
      <c r="BP36" s="12"/>
      <c r="BQ36" s="12"/>
      <c r="BR36" s="12"/>
      <c r="BS36" s="12"/>
      <c r="BT36" s="12"/>
      <c r="BU36" s="12"/>
      <c r="BV36" s="12"/>
      <c r="BW36" s="12">
        <v>5.5</v>
      </c>
      <c r="BX36" s="12"/>
      <c r="BY36" s="12"/>
      <c r="CD36" s="11"/>
      <c r="CE36" s="11"/>
      <c r="CF36" s="11"/>
      <c r="CI36" s="10">
        <v>0.0585</v>
      </c>
      <c r="CM36" s="6">
        <v>1913</v>
      </c>
      <c r="CN36" s="6">
        <v>5440</v>
      </c>
      <c r="CP36" s="6">
        <v>14446</v>
      </c>
      <c r="CQ36" s="6">
        <v>55170</v>
      </c>
      <c r="CS36" s="12">
        <v>0.7</v>
      </c>
      <c r="CV36" s="36">
        <v>40</v>
      </c>
      <c r="CW36" s="7">
        <v>22</v>
      </c>
      <c r="CY36" s="64">
        <v>68.4</v>
      </c>
      <c r="CZ36" s="64">
        <v>83.3</v>
      </c>
      <c r="DA36" s="6">
        <v>1871</v>
      </c>
      <c r="DC36" s="6">
        <v>4114</v>
      </c>
      <c r="DE36" s="19">
        <v>66.6</v>
      </c>
      <c r="DG36" s="20">
        <v>0.809</v>
      </c>
    </row>
    <row r="37" spans="1:111" ht="10.5" customHeight="1">
      <c r="A37" s="2" t="s">
        <v>207</v>
      </c>
      <c r="B37" s="2">
        <f t="shared" si="0"/>
        <v>21</v>
      </c>
      <c r="C37" s="2" t="s">
        <v>208</v>
      </c>
      <c r="D37" s="2" t="s">
        <v>181</v>
      </c>
      <c r="E37" s="2" t="s">
        <v>181</v>
      </c>
      <c r="F37" s="2" t="s">
        <v>172</v>
      </c>
      <c r="H37" s="2">
        <v>1.084</v>
      </c>
      <c r="J37" s="2">
        <v>0.7709999999999999</v>
      </c>
      <c r="N37" s="2">
        <v>0.066</v>
      </c>
      <c r="Q37" s="2">
        <v>0.053</v>
      </c>
      <c r="R37" s="2">
        <v>0.08</v>
      </c>
      <c r="S37" s="10">
        <f t="shared" si="1"/>
      </c>
      <c r="T37" s="10">
        <f t="shared" si="2"/>
        <v>108.4</v>
      </c>
      <c r="V37" s="10">
        <f t="shared" si="3"/>
      </c>
      <c r="W37" s="10">
        <f t="shared" si="4"/>
        <v>77.1</v>
      </c>
      <c r="Y37" s="10">
        <f t="shared" si="5"/>
      </c>
      <c r="Z37" s="10">
        <f t="shared" si="6"/>
      </c>
      <c r="AA37" s="10">
        <f t="shared" si="7"/>
      </c>
      <c r="AB37" s="10">
        <f t="shared" si="8"/>
        <v>6.6000000000000005</v>
      </c>
      <c r="AD37" s="10">
        <f t="shared" si="9"/>
      </c>
      <c r="AE37" s="10">
        <f t="shared" si="10"/>
      </c>
      <c r="AG37" s="10">
        <f t="shared" si="11"/>
        <v>5.3</v>
      </c>
      <c r="AH37" s="10">
        <f t="shared" si="12"/>
        <v>8</v>
      </c>
      <c r="AK37" s="6">
        <v>143</v>
      </c>
      <c r="AL37" s="6">
        <v>601</v>
      </c>
      <c r="AM37" s="6">
        <v>1163</v>
      </c>
      <c r="AN37" s="6">
        <v>1270</v>
      </c>
      <c r="AP37" s="6">
        <v>74</v>
      </c>
      <c r="AQ37" s="6">
        <v>262</v>
      </c>
      <c r="AR37" s="6">
        <v>395</v>
      </c>
      <c r="AS37" s="6">
        <v>518</v>
      </c>
      <c r="AV37" s="63"/>
      <c r="AW37" s="63"/>
      <c r="AX37" s="10"/>
      <c r="AY37" s="10"/>
      <c r="AZ37" s="10"/>
      <c r="BA37" s="10"/>
      <c r="BB37" s="10"/>
      <c r="BC37" s="10"/>
      <c r="BD37" s="10"/>
      <c r="BE37" s="10"/>
      <c r="BK37" s="12"/>
      <c r="BL37" s="12"/>
      <c r="BM37" s="12">
        <v>13.9</v>
      </c>
      <c r="BN37" s="12"/>
      <c r="BO37" s="12"/>
      <c r="BP37" s="12"/>
      <c r="BQ37" s="12">
        <v>11.8</v>
      </c>
      <c r="BR37" s="12"/>
      <c r="BS37" s="12">
        <v>2.5</v>
      </c>
      <c r="BT37" s="12"/>
      <c r="BU37" s="12"/>
      <c r="BV37" s="12"/>
      <c r="BW37" s="12"/>
      <c r="BX37" s="12"/>
      <c r="BY37" s="12"/>
      <c r="CD37" s="11"/>
      <c r="CE37" s="11"/>
      <c r="CF37" s="11"/>
      <c r="CI37" s="10"/>
      <c r="CV37" s="36"/>
      <c r="CW37" s="7">
        <v>6</v>
      </c>
      <c r="CY37" s="64">
        <v>57.3</v>
      </c>
      <c r="CZ37" s="64">
        <v>88.2</v>
      </c>
      <c r="DE37" s="19">
        <v>75.1</v>
      </c>
      <c r="DG37" s="20">
        <v>0.889</v>
      </c>
    </row>
    <row r="38" spans="1:111" ht="10.5" customHeight="1">
      <c r="A38" s="2" t="s">
        <v>209</v>
      </c>
      <c r="B38" s="2">
        <f t="shared" si="0"/>
        <v>41</v>
      </c>
      <c r="C38" s="2" t="s">
        <v>209</v>
      </c>
      <c r="D38" s="2" t="s">
        <v>176</v>
      </c>
      <c r="E38" s="2" t="s">
        <v>176</v>
      </c>
      <c r="F38" s="2" t="s">
        <v>174</v>
      </c>
      <c r="H38" s="2">
        <v>0.968</v>
      </c>
      <c r="J38" s="2">
        <v>0.78</v>
      </c>
      <c r="N38" s="2">
        <v>0.39399999999999996</v>
      </c>
      <c r="Q38" s="2">
        <v>0.293</v>
      </c>
      <c r="R38" s="2">
        <v>0.499</v>
      </c>
      <c r="S38" s="10">
        <f t="shared" si="1"/>
      </c>
      <c r="T38" s="10">
        <f t="shared" si="2"/>
        <v>96.8</v>
      </c>
      <c r="V38" s="10">
        <f t="shared" si="3"/>
      </c>
      <c r="W38" s="10">
        <f t="shared" si="4"/>
        <v>78</v>
      </c>
      <c r="Y38" s="10">
        <f t="shared" si="5"/>
      </c>
      <c r="Z38" s="10">
        <f t="shared" si="6"/>
      </c>
      <c r="AA38" s="10">
        <f t="shared" si="7"/>
      </c>
      <c r="AB38" s="10">
        <f t="shared" si="8"/>
        <v>39.4</v>
      </c>
      <c r="AD38" s="10">
        <f t="shared" si="9"/>
      </c>
      <c r="AE38" s="10">
        <f t="shared" si="10"/>
      </c>
      <c r="AG38" s="10">
        <f t="shared" si="11"/>
        <v>29.299999999999997</v>
      </c>
      <c r="AH38" s="10">
        <f t="shared" si="12"/>
        <v>49.9</v>
      </c>
      <c r="AJ38" s="6">
        <v>128593</v>
      </c>
      <c r="AK38" s="6">
        <v>101359</v>
      </c>
      <c r="AL38" s="6">
        <v>113795</v>
      </c>
      <c r="AM38" s="6">
        <v>188479</v>
      </c>
      <c r="AN38" s="6">
        <v>250336</v>
      </c>
      <c r="AP38" s="6">
        <v>1144</v>
      </c>
      <c r="AQ38" s="6">
        <v>1270</v>
      </c>
      <c r="AR38" s="6">
        <v>2096</v>
      </c>
      <c r="AS38" s="6">
        <v>2942</v>
      </c>
      <c r="AV38" s="63">
        <v>62.7</v>
      </c>
      <c r="AW38" s="63">
        <v>44.4</v>
      </c>
      <c r="AX38" s="10"/>
      <c r="AY38" s="10">
        <v>14.6</v>
      </c>
      <c r="AZ38" s="10">
        <v>35.7</v>
      </c>
      <c r="BA38" s="10"/>
      <c r="BB38" s="10">
        <v>5.2</v>
      </c>
      <c r="BC38" s="10">
        <v>6.7</v>
      </c>
      <c r="BD38" s="10">
        <v>8.9</v>
      </c>
      <c r="BE38" s="10">
        <v>15</v>
      </c>
      <c r="BF38" s="10">
        <v>16.6</v>
      </c>
      <c r="BH38" s="11">
        <v>6.36</v>
      </c>
      <c r="BI38" s="11">
        <v>9.26</v>
      </c>
      <c r="BK38" s="12"/>
      <c r="BL38" s="12"/>
      <c r="BM38" s="12">
        <v>9.1</v>
      </c>
      <c r="BN38" s="12"/>
      <c r="BO38" s="12">
        <v>4.5</v>
      </c>
      <c r="BP38" s="12"/>
      <c r="BQ38" s="12"/>
      <c r="BR38" s="12"/>
      <c r="BS38" s="12">
        <v>5.6</v>
      </c>
      <c r="BT38" s="12"/>
      <c r="BU38" s="12"/>
      <c r="BV38" s="12"/>
      <c r="BW38" s="12">
        <v>4</v>
      </c>
      <c r="BX38" s="12"/>
      <c r="BY38" s="12"/>
      <c r="CD38" s="11">
        <v>12.4</v>
      </c>
      <c r="CE38" s="11">
        <v>15.8</v>
      </c>
      <c r="CF38" s="11"/>
      <c r="CI38" s="10"/>
      <c r="CJ38" s="2">
        <v>21</v>
      </c>
      <c r="CM38" s="6">
        <v>1109</v>
      </c>
      <c r="CN38" s="6">
        <v>1374</v>
      </c>
      <c r="CP38" s="6">
        <v>4683</v>
      </c>
      <c r="CQ38" s="6">
        <v>11198</v>
      </c>
      <c r="CV38" s="36">
        <v>48</v>
      </c>
      <c r="CW38" s="7">
        <v>25</v>
      </c>
      <c r="CY38" s="64">
        <v>94</v>
      </c>
      <c r="CZ38" s="64">
        <v>98</v>
      </c>
      <c r="DC38" s="6">
        <v>5461</v>
      </c>
      <c r="DE38" s="19">
        <v>71.2</v>
      </c>
      <c r="DG38" s="20">
        <v>0.789</v>
      </c>
    </row>
    <row r="39" spans="1:111" ht="10.5" customHeight="1">
      <c r="A39" s="2" t="s">
        <v>210</v>
      </c>
      <c r="B39" s="2">
        <f t="shared" si="0"/>
        <v>34</v>
      </c>
      <c r="C39" s="2" t="s">
        <v>210</v>
      </c>
      <c r="D39" s="2" t="s">
        <v>171</v>
      </c>
      <c r="E39" s="2" t="s">
        <v>171</v>
      </c>
      <c r="F39" s="2" t="s">
        <v>183</v>
      </c>
      <c r="G39" s="2">
        <v>0.12</v>
      </c>
      <c r="H39" s="2">
        <v>0.395</v>
      </c>
      <c r="I39" s="2">
        <v>0.01</v>
      </c>
      <c r="J39" s="2">
        <v>0.09</v>
      </c>
      <c r="L39" s="2">
        <v>0.002</v>
      </c>
      <c r="M39" s="2">
        <v>0.006</v>
      </c>
      <c r="N39" s="2">
        <v>0.01</v>
      </c>
      <c r="Q39" s="2">
        <v>0.015</v>
      </c>
      <c r="R39" s="2">
        <v>0.005</v>
      </c>
      <c r="S39" s="10">
        <f t="shared" si="1"/>
        <v>12</v>
      </c>
      <c r="T39" s="10">
        <f t="shared" si="2"/>
        <v>39.5</v>
      </c>
      <c r="V39" s="10">
        <f t="shared" si="3"/>
        <v>1</v>
      </c>
      <c r="W39" s="10">
        <f t="shared" si="4"/>
        <v>9</v>
      </c>
      <c r="Y39" s="10">
        <f t="shared" si="5"/>
      </c>
      <c r="Z39" s="10">
        <f t="shared" si="6"/>
        <v>0.2</v>
      </c>
      <c r="AA39" s="10">
        <f t="shared" si="7"/>
        <v>0.6</v>
      </c>
      <c r="AB39" s="10">
        <f t="shared" si="8"/>
        <v>1</v>
      </c>
      <c r="AD39" s="10">
        <f t="shared" si="9"/>
      </c>
      <c r="AE39" s="10">
        <f t="shared" si="10"/>
      </c>
      <c r="AG39" s="10">
        <f t="shared" si="11"/>
        <v>1.5</v>
      </c>
      <c r="AH39" s="10">
        <f t="shared" si="12"/>
        <v>0.5</v>
      </c>
      <c r="AJ39" s="6">
        <v>1067</v>
      </c>
      <c r="AK39" s="6">
        <v>1644</v>
      </c>
      <c r="AL39" s="6">
        <v>4085</v>
      </c>
      <c r="AM39" s="6">
        <v>5425</v>
      </c>
      <c r="AN39" s="6">
        <v>9388</v>
      </c>
      <c r="AP39" s="6">
        <v>24</v>
      </c>
      <c r="AQ39" s="6">
        <v>52</v>
      </c>
      <c r="AR39" s="6">
        <v>60</v>
      </c>
      <c r="AS39" s="6">
        <v>90</v>
      </c>
      <c r="AV39" s="63"/>
      <c r="AW39" s="63"/>
      <c r="AX39" s="10"/>
      <c r="AY39" s="10"/>
      <c r="AZ39" s="10"/>
      <c r="BA39" s="10"/>
      <c r="BB39" s="10"/>
      <c r="BC39" s="10"/>
      <c r="BD39" s="10"/>
      <c r="BE39" s="10"/>
      <c r="BF39" s="10">
        <v>0.4</v>
      </c>
      <c r="BK39" s="12"/>
      <c r="BL39" s="12"/>
      <c r="BM39" s="12"/>
      <c r="BN39" s="12"/>
      <c r="BO39" s="12">
        <v>2.2</v>
      </c>
      <c r="BP39" s="12"/>
      <c r="BQ39" s="12">
        <v>19.8</v>
      </c>
      <c r="BR39" s="12"/>
      <c r="BS39" s="12">
        <v>2.7</v>
      </c>
      <c r="BT39" s="12"/>
      <c r="BU39" s="12"/>
      <c r="BV39" s="12"/>
      <c r="BW39" s="12">
        <v>1.4</v>
      </c>
      <c r="BX39" s="12"/>
      <c r="BY39" s="12"/>
      <c r="CD39" s="11">
        <v>30.7</v>
      </c>
      <c r="CE39" s="11"/>
      <c r="CF39" s="11"/>
      <c r="CI39" s="10">
        <v>3371.0717</v>
      </c>
      <c r="CV39" s="36">
        <v>21</v>
      </c>
      <c r="CW39" s="7">
        <v>18</v>
      </c>
      <c r="CY39" s="64">
        <v>7.8</v>
      </c>
      <c r="CZ39" s="64">
        <v>19.2</v>
      </c>
      <c r="DA39" s="6">
        <v>373</v>
      </c>
      <c r="DC39" s="6">
        <v>490</v>
      </c>
      <c r="DE39" s="19">
        <v>46.3</v>
      </c>
      <c r="DG39" s="20">
        <v>0.219</v>
      </c>
    </row>
    <row r="40" spans="1:111" s="57" customFormat="1" ht="10.5" customHeight="1">
      <c r="A40" s="79" t="s">
        <v>211</v>
      </c>
      <c r="B40" s="79">
        <f t="shared" si="0"/>
        <v>36</v>
      </c>
      <c r="C40" s="79" t="s">
        <v>211</v>
      </c>
      <c r="D40" s="79" t="s">
        <v>171</v>
      </c>
      <c r="E40" s="79" t="s">
        <v>171</v>
      </c>
      <c r="F40" s="79" t="s">
        <v>183</v>
      </c>
      <c r="G40" s="79">
        <v>0.26</v>
      </c>
      <c r="H40" s="79">
        <v>0.506</v>
      </c>
      <c r="I40" s="79">
        <v>0.01</v>
      </c>
      <c r="J40" s="79">
        <v>0.073</v>
      </c>
      <c r="K40" s="79">
        <v>0.001</v>
      </c>
      <c r="L40" s="79">
        <v>0.003</v>
      </c>
      <c r="M40" s="79">
        <v>0.007</v>
      </c>
      <c r="N40" s="79">
        <v>0.009000000000000001</v>
      </c>
      <c r="O40" s="79"/>
      <c r="P40" s="79"/>
      <c r="Q40" s="79">
        <v>0.012</v>
      </c>
      <c r="R40" s="79">
        <v>0.005</v>
      </c>
      <c r="S40" s="80">
        <f t="shared" si="1"/>
        <v>26</v>
      </c>
      <c r="T40" s="80">
        <f t="shared" si="2"/>
        <v>50.6</v>
      </c>
      <c r="U40" s="80"/>
      <c r="V40" s="80">
        <f t="shared" si="3"/>
        <v>1</v>
      </c>
      <c r="W40" s="80">
        <f t="shared" si="4"/>
        <v>7.3</v>
      </c>
      <c r="X40" s="80"/>
      <c r="Y40" s="80">
        <f t="shared" si="5"/>
        <v>0.1</v>
      </c>
      <c r="Z40" s="80">
        <f t="shared" si="6"/>
        <v>0.3</v>
      </c>
      <c r="AA40" s="80">
        <f t="shared" si="7"/>
        <v>0.7000000000000001</v>
      </c>
      <c r="AB40" s="80">
        <f t="shared" si="8"/>
        <v>0.9000000000000001</v>
      </c>
      <c r="AC40" s="80"/>
      <c r="AD40" s="80">
        <f t="shared" si="9"/>
      </c>
      <c r="AE40" s="80">
        <f t="shared" si="10"/>
      </c>
      <c r="AF40" s="80"/>
      <c r="AG40" s="80">
        <f t="shared" si="11"/>
        <v>1.2</v>
      </c>
      <c r="AH40" s="80">
        <f t="shared" si="12"/>
        <v>0.5</v>
      </c>
      <c r="AI40" s="80"/>
      <c r="AJ40" s="55">
        <v>1002</v>
      </c>
      <c r="AK40" s="55">
        <v>1879</v>
      </c>
      <c r="AL40" s="55">
        <v>2783</v>
      </c>
      <c r="AM40" s="55">
        <v>3592</v>
      </c>
      <c r="AN40" s="55">
        <v>4256</v>
      </c>
      <c r="AO40" s="55"/>
      <c r="AP40" s="55">
        <v>45</v>
      </c>
      <c r="AQ40" s="55">
        <v>59</v>
      </c>
      <c r="AR40" s="55">
        <v>65</v>
      </c>
      <c r="AS40" s="55">
        <v>74</v>
      </c>
      <c r="AT40" s="55"/>
      <c r="AU40" s="81"/>
      <c r="AV40" s="82"/>
      <c r="AW40" s="82"/>
      <c r="AX40" s="80"/>
      <c r="AY40" s="80"/>
      <c r="AZ40" s="80"/>
      <c r="BA40" s="80"/>
      <c r="BB40" s="80"/>
      <c r="BC40" s="80"/>
      <c r="BD40" s="80"/>
      <c r="BE40" s="80"/>
      <c r="BF40" s="80">
        <v>0.6</v>
      </c>
      <c r="BH40" s="83"/>
      <c r="BI40" s="83"/>
      <c r="BJ40" s="56"/>
      <c r="BK40" s="56"/>
      <c r="BL40" s="56"/>
      <c r="BM40" s="56"/>
      <c r="BN40" s="56"/>
      <c r="BO40" s="56"/>
      <c r="BP40" s="56"/>
      <c r="BQ40" s="56"/>
      <c r="BR40" s="56"/>
      <c r="BS40" s="56">
        <v>3.4</v>
      </c>
      <c r="BT40" s="56"/>
      <c r="BU40" s="56">
        <v>16.7</v>
      </c>
      <c r="BV40" s="56"/>
      <c r="BW40" s="56">
        <v>4.1</v>
      </c>
      <c r="BX40" s="56"/>
      <c r="BY40" s="56"/>
      <c r="BZ40" s="79"/>
      <c r="CA40" s="79"/>
      <c r="CB40" s="79"/>
      <c r="CC40" s="79"/>
      <c r="CD40" s="83">
        <v>19.8</v>
      </c>
      <c r="CE40" s="83">
        <v>15.6</v>
      </c>
      <c r="CF40" s="83"/>
      <c r="CG40" s="79"/>
      <c r="CH40" s="79"/>
      <c r="CI40" s="80"/>
      <c r="CJ40" s="79">
        <v>941</v>
      </c>
      <c r="CK40" s="79"/>
      <c r="CM40" s="55"/>
      <c r="CN40" s="55"/>
      <c r="CO40" s="55"/>
      <c r="CP40" s="55"/>
      <c r="CQ40" s="55"/>
      <c r="CR40" s="79"/>
      <c r="CS40" s="56"/>
      <c r="CV40" s="59">
        <v>45</v>
      </c>
      <c r="CW40" s="81"/>
      <c r="CX40" s="81"/>
      <c r="CY40" s="84">
        <v>17.6</v>
      </c>
      <c r="CZ40" s="84">
        <v>35.3</v>
      </c>
      <c r="DA40" s="55">
        <v>390</v>
      </c>
      <c r="DB40" s="55"/>
      <c r="DC40" s="55">
        <v>426</v>
      </c>
      <c r="DE40" s="60">
        <v>44.5</v>
      </c>
      <c r="DG40" s="61">
        <v>0.241</v>
      </c>
    </row>
    <row r="41" spans="1:111" ht="10.5" customHeight="1">
      <c r="A41" s="2" t="s">
        <v>212</v>
      </c>
      <c r="B41" s="2">
        <f t="shared" si="0"/>
        <v>17</v>
      </c>
      <c r="C41" s="2" t="s">
        <v>212</v>
      </c>
      <c r="D41" s="2" t="s">
        <v>171</v>
      </c>
      <c r="E41" s="2" t="s">
        <v>171</v>
      </c>
      <c r="F41" s="2" t="s">
        <v>172</v>
      </c>
      <c r="H41" s="2">
        <v>1.258</v>
      </c>
      <c r="J41" s="2">
        <v>0.257</v>
      </c>
      <c r="N41" s="2">
        <v>0.015</v>
      </c>
      <c r="Q41" s="2">
        <v>0.025</v>
      </c>
      <c r="R41" s="2">
        <v>0.005</v>
      </c>
      <c r="S41" s="10">
        <f t="shared" si="1"/>
      </c>
      <c r="T41" s="10">
        <f t="shared" si="2"/>
        <v>125.8</v>
      </c>
      <c r="V41" s="10">
        <f t="shared" si="3"/>
      </c>
      <c r="W41" s="10">
        <f t="shared" si="4"/>
        <v>25.7</v>
      </c>
      <c r="Y41" s="10">
        <f t="shared" si="5"/>
      </c>
      <c r="Z41" s="10">
        <f t="shared" si="6"/>
      </c>
      <c r="AA41" s="10">
        <f t="shared" si="7"/>
      </c>
      <c r="AB41" s="10">
        <f t="shared" si="8"/>
        <v>1.5</v>
      </c>
      <c r="AD41" s="10">
        <f t="shared" si="9"/>
      </c>
      <c r="AE41" s="10">
        <f t="shared" si="10"/>
      </c>
      <c r="AG41" s="10">
        <f t="shared" si="11"/>
        <v>2.5</v>
      </c>
      <c r="AH41" s="10">
        <f t="shared" si="12"/>
        <v>0.5</v>
      </c>
      <c r="AK41" s="6">
        <v>601</v>
      </c>
      <c r="AL41" s="6">
        <v>2213</v>
      </c>
      <c r="AM41" s="6">
        <v>6659</v>
      </c>
      <c r="AN41" s="6">
        <v>11652</v>
      </c>
      <c r="AS41" s="6">
        <v>119</v>
      </c>
      <c r="AV41" s="63"/>
      <c r="AW41" s="63"/>
      <c r="AX41" s="10"/>
      <c r="AY41" s="10"/>
      <c r="AZ41" s="10"/>
      <c r="BA41" s="10"/>
      <c r="BB41" s="10"/>
      <c r="BC41" s="10"/>
      <c r="BD41" s="10"/>
      <c r="BE41" s="10"/>
      <c r="BK41" s="12">
        <v>5.8</v>
      </c>
      <c r="BL41" s="12"/>
      <c r="BM41" s="12">
        <v>23.5</v>
      </c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CD41" s="11"/>
      <c r="CE41" s="11"/>
      <c r="CF41" s="11"/>
      <c r="CI41" s="10"/>
      <c r="CV41" s="36"/>
      <c r="CY41" s="64"/>
      <c r="CZ41" s="64">
        <v>65</v>
      </c>
      <c r="DE41" s="19">
        <v>52.9</v>
      </c>
      <c r="DG41" s="20">
        <v>0.422</v>
      </c>
    </row>
    <row r="42" spans="1:111" ht="10.5" customHeight="1">
      <c r="A42" s="2" t="s">
        <v>213</v>
      </c>
      <c r="B42" s="2">
        <f t="shared" si="0"/>
        <v>54</v>
      </c>
      <c r="C42" s="2" t="s">
        <v>213</v>
      </c>
      <c r="D42" s="2" t="s">
        <v>171</v>
      </c>
      <c r="E42" s="2" t="s">
        <v>171</v>
      </c>
      <c r="F42" s="2" t="s">
        <v>183</v>
      </c>
      <c r="G42" s="2">
        <v>0.94</v>
      </c>
      <c r="H42" s="2">
        <v>0.865</v>
      </c>
      <c r="I42" s="2">
        <v>0.05</v>
      </c>
      <c r="J42" s="2">
        <v>0.262</v>
      </c>
      <c r="K42" s="2">
        <v>0.003</v>
      </c>
      <c r="L42" s="2">
        <v>0.013</v>
      </c>
      <c r="M42" s="2">
        <v>0.024</v>
      </c>
      <c r="N42" s="2">
        <v>0.039</v>
      </c>
      <c r="O42" s="2">
        <v>0.005</v>
      </c>
      <c r="P42" s="2">
        <v>0</v>
      </c>
      <c r="Q42" s="2">
        <v>0.069</v>
      </c>
      <c r="R42" s="2">
        <v>0.01</v>
      </c>
      <c r="S42" s="10">
        <f t="shared" si="1"/>
        <v>94</v>
      </c>
      <c r="T42" s="10">
        <f t="shared" si="2"/>
        <v>86.5</v>
      </c>
      <c r="V42" s="10">
        <f t="shared" si="3"/>
        <v>5</v>
      </c>
      <c r="W42" s="10">
        <f t="shared" si="4"/>
        <v>26.200000000000003</v>
      </c>
      <c r="Y42" s="10">
        <f t="shared" si="5"/>
        <v>0.3</v>
      </c>
      <c r="Z42" s="10">
        <f t="shared" si="6"/>
        <v>1.3</v>
      </c>
      <c r="AA42" s="10">
        <f t="shared" si="7"/>
        <v>2.4</v>
      </c>
      <c r="AB42" s="10">
        <f t="shared" si="8"/>
        <v>3.9</v>
      </c>
      <c r="AD42" s="10">
        <f t="shared" si="9"/>
        <v>0.5</v>
      </c>
      <c r="AE42" s="10">
        <f t="shared" si="10"/>
        <v>0</v>
      </c>
      <c r="AG42" s="10">
        <f t="shared" si="11"/>
        <v>6.9</v>
      </c>
      <c r="AH42" s="10">
        <f t="shared" si="12"/>
        <v>1</v>
      </c>
      <c r="AK42" s="6">
        <v>11686</v>
      </c>
      <c r="AL42" s="6">
        <v>21438</v>
      </c>
      <c r="AM42" s="6">
        <v>33177</v>
      </c>
      <c r="AN42" s="6">
        <v>47665</v>
      </c>
      <c r="AP42" s="6">
        <v>135</v>
      </c>
      <c r="AR42" s="6">
        <v>288</v>
      </c>
      <c r="AV42" s="63">
        <v>19.5</v>
      </c>
      <c r="AW42" s="63">
        <v>38.2</v>
      </c>
      <c r="AX42" s="10"/>
      <c r="AY42" s="10">
        <v>5.3</v>
      </c>
      <c r="AZ42" s="10">
        <v>6.8</v>
      </c>
      <c r="BA42" s="10"/>
      <c r="BB42" s="10">
        <v>0.2</v>
      </c>
      <c r="BC42" s="10">
        <v>0.3</v>
      </c>
      <c r="BD42" s="10">
        <v>0.7</v>
      </c>
      <c r="BE42" s="10">
        <v>1</v>
      </c>
      <c r="BF42" s="10">
        <v>1.5</v>
      </c>
      <c r="BH42" s="11">
        <v>1.34</v>
      </c>
      <c r="BI42" s="11">
        <v>2.31</v>
      </c>
      <c r="BK42" s="12">
        <v>3.4</v>
      </c>
      <c r="BL42" s="12"/>
      <c r="BM42" s="12">
        <v>19.6</v>
      </c>
      <c r="BN42" s="12"/>
      <c r="BO42" s="12">
        <v>3.6</v>
      </c>
      <c r="BP42" s="12"/>
      <c r="BQ42" s="12">
        <v>20.3</v>
      </c>
      <c r="BR42" s="12"/>
      <c r="BS42" s="12">
        <v>3.5</v>
      </c>
      <c r="BT42" s="12"/>
      <c r="BU42" s="12">
        <v>19.6</v>
      </c>
      <c r="BV42" s="12"/>
      <c r="BW42" s="12"/>
      <c r="BX42" s="12"/>
      <c r="BY42" s="12"/>
      <c r="CD42" s="11">
        <v>27.4</v>
      </c>
      <c r="CE42" s="11"/>
      <c r="CF42" s="11"/>
      <c r="CI42" s="10">
        <v>362.819</v>
      </c>
      <c r="CM42" s="6">
        <v>38</v>
      </c>
      <c r="CN42" s="6">
        <v>144</v>
      </c>
      <c r="CP42" s="6">
        <v>149</v>
      </c>
      <c r="CQ42" s="6">
        <v>1386</v>
      </c>
      <c r="CS42" s="12">
        <v>18.2</v>
      </c>
      <c r="CV42" s="36">
        <v>35</v>
      </c>
      <c r="CY42" s="64">
        <v>32.3</v>
      </c>
      <c r="CZ42" s="64">
        <v>63.4</v>
      </c>
      <c r="DA42" s="6">
        <v>673</v>
      </c>
      <c r="DC42" s="6">
        <v>912</v>
      </c>
      <c r="DE42" s="19">
        <v>55.3</v>
      </c>
      <c r="DG42" s="20">
        <v>0.481</v>
      </c>
    </row>
    <row r="43" spans="1:111" ht="10.5" customHeight="1">
      <c r="A43" s="2" t="s">
        <v>214</v>
      </c>
      <c r="B43" s="2">
        <f t="shared" si="0"/>
        <v>58</v>
      </c>
      <c r="C43" s="2" t="s">
        <v>214</v>
      </c>
      <c r="D43" s="2" t="s">
        <v>181</v>
      </c>
      <c r="E43" s="2" t="s">
        <v>181</v>
      </c>
      <c r="F43" s="2" t="s">
        <v>215</v>
      </c>
      <c r="G43" s="2">
        <v>1</v>
      </c>
      <c r="H43" s="2">
        <v>1.026</v>
      </c>
      <c r="I43" s="2">
        <v>0.56</v>
      </c>
      <c r="J43" s="2">
        <v>1.065</v>
      </c>
      <c r="K43" s="2">
        <v>0.26</v>
      </c>
      <c r="L43" s="2">
        <v>0.393</v>
      </c>
      <c r="M43" s="2">
        <v>0.555</v>
      </c>
      <c r="N43" s="2">
        <v>0.902</v>
      </c>
      <c r="O43" s="2">
        <v>0.325</v>
      </c>
      <c r="P43" s="2">
        <v>0.201</v>
      </c>
      <c r="Q43" s="2">
        <v>0.8290000000000001</v>
      </c>
      <c r="R43" s="2">
        <v>0.978</v>
      </c>
      <c r="S43" s="10">
        <f t="shared" si="1"/>
        <v>100</v>
      </c>
      <c r="T43" s="10">
        <f t="shared" si="2"/>
        <v>102.60000000000001</v>
      </c>
      <c r="V43" s="10">
        <f t="shared" si="3"/>
        <v>56.00000000000001</v>
      </c>
      <c r="W43" s="10">
        <f t="shared" si="4"/>
        <v>106.5</v>
      </c>
      <c r="Y43" s="10">
        <f t="shared" si="5"/>
        <v>26</v>
      </c>
      <c r="Z43" s="10">
        <f t="shared" si="6"/>
        <v>39.300000000000004</v>
      </c>
      <c r="AA43" s="10">
        <f t="shared" si="7"/>
        <v>55.50000000000001</v>
      </c>
      <c r="AB43" s="10">
        <f t="shared" si="8"/>
        <v>90.2</v>
      </c>
      <c r="AD43" s="10">
        <f t="shared" si="9"/>
        <v>32.5</v>
      </c>
      <c r="AE43" s="10">
        <f t="shared" si="10"/>
        <v>20.1</v>
      </c>
      <c r="AG43" s="10">
        <f t="shared" si="11"/>
        <v>82.9</v>
      </c>
      <c r="AH43" s="10">
        <f t="shared" si="12"/>
        <v>97.8</v>
      </c>
      <c r="AJ43" s="6">
        <v>1079960</v>
      </c>
      <c r="AK43" s="6">
        <v>1172750</v>
      </c>
      <c r="AL43" s="6">
        <v>1639410</v>
      </c>
      <c r="AM43" s="6">
        <v>1916801</v>
      </c>
      <c r="AN43" s="6">
        <v>2011485</v>
      </c>
      <c r="AP43" s="6">
        <v>135</v>
      </c>
      <c r="AQ43" s="6">
        <v>6320</v>
      </c>
      <c r="AR43" s="6">
        <v>5102</v>
      </c>
      <c r="AS43" s="6">
        <v>6984</v>
      </c>
      <c r="AV43" s="63">
        <v>47.3</v>
      </c>
      <c r="AW43" s="63">
        <v>15.7</v>
      </c>
      <c r="AX43" s="10"/>
      <c r="AY43" s="10">
        <v>35.5</v>
      </c>
      <c r="AZ43" s="10">
        <v>62</v>
      </c>
      <c r="BA43" s="10"/>
      <c r="BB43" s="10">
        <v>13.5</v>
      </c>
      <c r="BC43" s="10">
        <v>30.9</v>
      </c>
      <c r="BD43" s="10">
        <v>19.3</v>
      </c>
      <c r="BE43" s="10">
        <v>21.4</v>
      </c>
      <c r="BF43" s="10">
        <v>29.4</v>
      </c>
      <c r="BH43" s="11">
        <v>7.8</v>
      </c>
      <c r="BI43" s="11">
        <v>10.34</v>
      </c>
      <c r="BK43" s="12">
        <v>8.7</v>
      </c>
      <c r="BL43" s="12"/>
      <c r="BM43" s="12">
        <v>24.1</v>
      </c>
      <c r="BN43" s="12"/>
      <c r="BO43" s="12">
        <v>6.9</v>
      </c>
      <c r="BP43" s="12"/>
      <c r="BQ43" s="12">
        <v>16.3</v>
      </c>
      <c r="BR43" s="12"/>
      <c r="BS43" s="12">
        <v>6.8</v>
      </c>
      <c r="BT43" s="12"/>
      <c r="BU43" s="12">
        <v>14.2</v>
      </c>
      <c r="BV43" s="12"/>
      <c r="BW43" s="12"/>
      <c r="BX43" s="12"/>
      <c r="BY43" s="12"/>
      <c r="CD43" s="11">
        <v>28.7</v>
      </c>
      <c r="CE43" s="11" t="s">
        <v>216</v>
      </c>
      <c r="CF43" s="11"/>
      <c r="CI43" s="10">
        <v>27.8509</v>
      </c>
      <c r="CJ43" s="2">
        <v>36</v>
      </c>
      <c r="CM43" s="6">
        <v>19560</v>
      </c>
      <c r="CN43" s="6">
        <v>33426</v>
      </c>
      <c r="CP43" s="6">
        <v>299529</v>
      </c>
      <c r="CQ43" s="6">
        <v>669313</v>
      </c>
      <c r="CS43" s="12">
        <v>1.4</v>
      </c>
      <c r="CV43" s="36">
        <v>22</v>
      </c>
      <c r="CY43" s="64"/>
      <c r="CZ43" s="64">
        <v>99</v>
      </c>
      <c r="DA43" s="6">
        <v>8664</v>
      </c>
      <c r="DC43" s="6">
        <v>17213</v>
      </c>
      <c r="DE43" s="19">
        <v>79.1</v>
      </c>
      <c r="DG43" s="20">
        <v>0.96</v>
      </c>
    </row>
    <row r="44" spans="1:111" ht="10.5" customHeight="1" hidden="1">
      <c r="A44" s="2" t="s">
        <v>217</v>
      </c>
      <c r="B44" s="2">
        <f t="shared" si="0"/>
        <v>4</v>
      </c>
      <c r="C44" s="2" t="s">
        <v>217</v>
      </c>
      <c r="D44" s="2" t="s">
        <v>176</v>
      </c>
      <c r="E44" s="2" t="s">
        <v>176</v>
      </c>
      <c r="F44" s="2" t="s">
        <v>183</v>
      </c>
      <c r="H44" s="2">
        <v>1.35</v>
      </c>
      <c r="J44" s="2">
        <v>0.272</v>
      </c>
      <c r="S44" s="10">
        <f t="shared" si="1"/>
      </c>
      <c r="T44" s="10">
        <f t="shared" si="2"/>
        <v>135</v>
      </c>
      <c r="V44" s="10">
        <f t="shared" si="3"/>
      </c>
      <c r="W44" s="10">
        <f t="shared" si="4"/>
        <v>27.200000000000003</v>
      </c>
      <c r="Y44" s="10">
        <f t="shared" si="5"/>
      </c>
      <c r="Z44" s="10">
        <f t="shared" si="6"/>
      </c>
      <c r="AA44" s="10">
        <f t="shared" si="7"/>
      </c>
      <c r="AB44" s="10">
        <f t="shared" si="8"/>
      </c>
      <c r="AD44" s="10">
        <f t="shared" si="9"/>
      </c>
      <c r="AE44" s="10">
        <f t="shared" si="10"/>
      </c>
      <c r="AG44" s="10">
        <f t="shared" si="11"/>
      </c>
      <c r="AH44" s="10">
        <f t="shared" si="12"/>
      </c>
      <c r="AV44" s="63"/>
      <c r="AW44" s="63"/>
      <c r="AX44" s="10"/>
      <c r="AY44" s="10"/>
      <c r="AZ44" s="10"/>
      <c r="BA44" s="10"/>
      <c r="BB44" s="10"/>
      <c r="BC44" s="10"/>
      <c r="BD44" s="10"/>
      <c r="BE44" s="10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CD44" s="11"/>
      <c r="CE44" s="11"/>
      <c r="CF44" s="11"/>
      <c r="CI44" s="10"/>
      <c r="CV44" s="36"/>
      <c r="CY44" s="64">
        <v>35.6</v>
      </c>
      <c r="CZ44" s="64">
        <v>71.6</v>
      </c>
      <c r="DA44" s="6">
        <v>427</v>
      </c>
      <c r="DC44" s="6">
        <v>1064</v>
      </c>
      <c r="DE44" s="19">
        <v>65.7</v>
      </c>
      <c r="DG44" s="20">
        <v>0.591</v>
      </c>
    </row>
    <row r="45" spans="1:104" ht="10.5" customHeight="1" hidden="1">
      <c r="A45" s="2" t="s">
        <v>218</v>
      </c>
      <c r="B45" s="2">
        <f t="shared" si="0"/>
        <v>0</v>
      </c>
      <c r="D45" s="2" t="s">
        <v>181</v>
      </c>
      <c r="E45" s="2" t="s">
        <v>181</v>
      </c>
      <c r="F45" s="2" t="s">
        <v>185</v>
      </c>
      <c r="S45" s="10">
        <f t="shared" si="1"/>
      </c>
      <c r="T45" s="10">
        <f t="shared" si="2"/>
      </c>
      <c r="V45" s="10">
        <f t="shared" si="3"/>
      </c>
      <c r="W45" s="10">
        <f t="shared" si="4"/>
      </c>
      <c r="Y45" s="10">
        <f t="shared" si="5"/>
      </c>
      <c r="Z45" s="10">
        <f t="shared" si="6"/>
      </c>
      <c r="AA45" s="10">
        <f t="shared" si="7"/>
      </c>
      <c r="AB45" s="10">
        <f t="shared" si="8"/>
      </c>
      <c r="AD45" s="10">
        <f t="shared" si="9"/>
      </c>
      <c r="AE45" s="10">
        <f t="shared" si="10"/>
      </c>
      <c r="AG45" s="10">
        <f t="shared" si="11"/>
      </c>
      <c r="AH45" s="10">
        <f t="shared" si="12"/>
      </c>
      <c r="AV45" s="63"/>
      <c r="AW45" s="63"/>
      <c r="AX45" s="10"/>
      <c r="AY45" s="10"/>
      <c r="AZ45" s="10"/>
      <c r="BA45" s="10"/>
      <c r="BB45" s="10"/>
      <c r="BC45" s="10"/>
      <c r="BD45" s="10"/>
      <c r="BE45" s="10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CD45" s="11"/>
      <c r="CE45" s="11"/>
      <c r="CF45" s="11"/>
      <c r="CI45" s="10"/>
      <c r="CV45" s="36"/>
      <c r="CY45" s="64"/>
      <c r="CZ45" s="64"/>
    </row>
    <row r="46" spans="1:111" ht="10.5" customHeight="1">
      <c r="A46" s="2" t="s">
        <v>219</v>
      </c>
      <c r="B46" s="2">
        <f t="shared" si="0"/>
        <v>45</v>
      </c>
      <c r="C46" s="2" t="s">
        <v>219</v>
      </c>
      <c r="D46" s="2" t="s">
        <v>171</v>
      </c>
      <c r="E46" s="2" t="s">
        <v>171</v>
      </c>
      <c r="F46" s="2" t="s">
        <v>183</v>
      </c>
      <c r="G46" s="2">
        <v>0.56</v>
      </c>
      <c r="H46" s="2">
        <v>0.589</v>
      </c>
      <c r="I46" s="2">
        <v>0.02</v>
      </c>
      <c r="J46" s="2">
        <v>0.098</v>
      </c>
      <c r="K46" s="2">
        <v>0</v>
      </c>
      <c r="L46" s="2">
        <v>0.004</v>
      </c>
      <c r="M46" s="2">
        <v>0.012</v>
      </c>
      <c r="N46" s="2">
        <v>0.013999999999999999</v>
      </c>
      <c r="O46" s="2">
        <v>0</v>
      </c>
      <c r="P46" s="2">
        <v>0</v>
      </c>
      <c r="Q46" s="2">
        <v>0.024</v>
      </c>
      <c r="R46" s="2">
        <v>0.004</v>
      </c>
      <c r="S46" s="10">
        <f t="shared" si="1"/>
        <v>56.00000000000001</v>
      </c>
      <c r="T46" s="10">
        <f t="shared" si="2"/>
        <v>58.9</v>
      </c>
      <c r="V46" s="10">
        <f t="shared" si="3"/>
        <v>2</v>
      </c>
      <c r="W46" s="10">
        <f t="shared" si="4"/>
        <v>9.8</v>
      </c>
      <c r="Y46" s="10">
        <f t="shared" si="5"/>
        <v>0</v>
      </c>
      <c r="Z46" s="10">
        <f t="shared" si="6"/>
        <v>0.4</v>
      </c>
      <c r="AA46" s="10">
        <f t="shared" si="7"/>
        <v>1.2</v>
      </c>
      <c r="AB46" s="10">
        <f t="shared" si="8"/>
        <v>1.4</v>
      </c>
      <c r="AD46" s="10">
        <f t="shared" si="9"/>
        <v>0</v>
      </c>
      <c r="AE46" s="10">
        <f t="shared" si="10"/>
        <v>0</v>
      </c>
      <c r="AG46" s="10">
        <f t="shared" si="11"/>
        <v>2.4</v>
      </c>
      <c r="AH46" s="10">
        <f t="shared" si="12"/>
        <v>0.4</v>
      </c>
      <c r="AJ46" s="6">
        <v>669</v>
      </c>
      <c r="AK46" s="6">
        <v>1719</v>
      </c>
      <c r="AL46" s="6">
        <v>2651</v>
      </c>
      <c r="AM46" s="6">
        <v>3840</v>
      </c>
      <c r="AN46" s="6">
        <v>3450</v>
      </c>
      <c r="AP46" s="6">
        <v>74</v>
      </c>
      <c r="AR46" s="6">
        <v>119</v>
      </c>
      <c r="AV46" s="63">
        <v>5.4</v>
      </c>
      <c r="AW46" s="63">
        <v>21.7</v>
      </c>
      <c r="AX46" s="10"/>
      <c r="AY46" s="10">
        <v>1.5</v>
      </c>
      <c r="AZ46" s="10">
        <v>3.9</v>
      </c>
      <c r="BA46" s="10"/>
      <c r="BB46" s="10">
        <v>0.3</v>
      </c>
      <c r="BC46" s="10">
        <v>0.2</v>
      </c>
      <c r="BD46" s="10">
        <v>0.4</v>
      </c>
      <c r="BE46" s="10">
        <v>0.5</v>
      </c>
      <c r="BF46" s="10">
        <v>0.7</v>
      </c>
      <c r="BH46" s="11">
        <v>0.41</v>
      </c>
      <c r="BI46" s="11">
        <v>1.31</v>
      </c>
      <c r="BK46" s="12"/>
      <c r="BL46" s="12"/>
      <c r="BM46" s="12"/>
      <c r="BN46" s="12"/>
      <c r="BO46" s="12"/>
      <c r="BP46" s="12"/>
      <c r="BQ46" s="12"/>
      <c r="BR46" s="12"/>
      <c r="BS46" s="12">
        <v>2.2</v>
      </c>
      <c r="BT46" s="12"/>
      <c r="BU46" s="12"/>
      <c r="BV46" s="12"/>
      <c r="BW46" s="12"/>
      <c r="BX46" s="12"/>
      <c r="BY46" s="12"/>
      <c r="CD46" s="11">
        <v>18.8</v>
      </c>
      <c r="CE46" s="11">
        <v>24</v>
      </c>
      <c r="CF46" s="11"/>
      <c r="CI46" s="10"/>
      <c r="CV46" s="36">
        <v>34</v>
      </c>
      <c r="CY46" s="64">
        <v>12.5</v>
      </c>
      <c r="CZ46" s="64">
        <v>60</v>
      </c>
      <c r="DA46" s="6">
        <v>663</v>
      </c>
      <c r="DC46" s="6">
        <v>516</v>
      </c>
      <c r="DE46" s="19">
        <v>48.4</v>
      </c>
      <c r="DG46" s="20">
        <v>0.347</v>
      </c>
    </row>
    <row r="47" spans="1:111" s="57" customFormat="1" ht="10.5" customHeight="1">
      <c r="A47" s="79" t="s">
        <v>220</v>
      </c>
      <c r="B47" s="79">
        <f t="shared" si="0"/>
        <v>31</v>
      </c>
      <c r="C47" s="79" t="s">
        <v>220</v>
      </c>
      <c r="D47" s="79" t="s">
        <v>171</v>
      </c>
      <c r="E47" s="79" t="s">
        <v>171</v>
      </c>
      <c r="F47" s="79" t="s">
        <v>183</v>
      </c>
      <c r="G47" s="79">
        <v>0.34</v>
      </c>
      <c r="H47" s="79">
        <v>0.5770000000000001</v>
      </c>
      <c r="I47" s="79">
        <v>0.01</v>
      </c>
      <c r="J47" s="79">
        <v>0.09699999999999999</v>
      </c>
      <c r="K47" s="79">
        <v>0</v>
      </c>
      <c r="L47" s="79">
        <v>0.002</v>
      </c>
      <c r="M47" s="79">
        <v>0.004</v>
      </c>
      <c r="N47" s="79">
        <v>0.006</v>
      </c>
      <c r="O47" s="79"/>
      <c r="P47" s="79"/>
      <c r="Q47" s="79">
        <v>0.011000000000000001</v>
      </c>
      <c r="R47" s="79">
        <v>0.002</v>
      </c>
      <c r="S47" s="80">
        <f t="shared" si="1"/>
        <v>34</v>
      </c>
      <c r="T47" s="80">
        <f t="shared" si="2"/>
        <v>57.70000000000001</v>
      </c>
      <c r="U47" s="80"/>
      <c r="V47" s="80">
        <f t="shared" si="3"/>
        <v>1</v>
      </c>
      <c r="W47" s="80">
        <f t="shared" si="4"/>
        <v>9.7</v>
      </c>
      <c r="X47" s="80"/>
      <c r="Y47" s="80">
        <f t="shared" si="5"/>
        <v>0</v>
      </c>
      <c r="Z47" s="80">
        <f t="shared" si="6"/>
        <v>0.2</v>
      </c>
      <c r="AA47" s="80">
        <f t="shared" si="7"/>
        <v>0.4</v>
      </c>
      <c r="AB47" s="80">
        <f t="shared" si="8"/>
        <v>0.6</v>
      </c>
      <c r="AC47" s="80"/>
      <c r="AD47" s="80">
        <f t="shared" si="9"/>
      </c>
      <c r="AE47" s="80">
        <f t="shared" si="10"/>
      </c>
      <c r="AF47" s="80"/>
      <c r="AG47" s="80">
        <f t="shared" si="11"/>
        <v>1.1</v>
      </c>
      <c r="AH47" s="80">
        <f t="shared" si="12"/>
        <v>0.2</v>
      </c>
      <c r="AI47" s="80"/>
      <c r="AJ47" s="55">
        <v>547</v>
      </c>
      <c r="AK47" s="55">
        <v>1470</v>
      </c>
      <c r="AL47" s="55">
        <v>1643</v>
      </c>
      <c r="AM47" s="55">
        <v>2242</v>
      </c>
      <c r="AN47" s="55">
        <v>3446</v>
      </c>
      <c r="AO47" s="55"/>
      <c r="AP47" s="55"/>
      <c r="AQ47" s="55">
        <v>38</v>
      </c>
      <c r="AR47" s="55">
        <v>70</v>
      </c>
      <c r="AS47" s="55">
        <v>54</v>
      </c>
      <c r="AT47" s="55"/>
      <c r="AU47" s="81"/>
      <c r="AV47" s="82"/>
      <c r="AW47" s="82"/>
      <c r="AX47" s="80"/>
      <c r="AY47" s="80"/>
      <c r="AZ47" s="80"/>
      <c r="BA47" s="80"/>
      <c r="BB47" s="80"/>
      <c r="BC47" s="80"/>
      <c r="BD47" s="80"/>
      <c r="BE47" s="80"/>
      <c r="BF47" s="80">
        <v>0.6</v>
      </c>
      <c r="BH47" s="83"/>
      <c r="BI47" s="83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79"/>
      <c r="CA47" s="79"/>
      <c r="CB47" s="79"/>
      <c r="CC47" s="79"/>
      <c r="CD47" s="83"/>
      <c r="CE47" s="83">
        <v>9</v>
      </c>
      <c r="CF47" s="83"/>
      <c r="CG47" s="79"/>
      <c r="CH47" s="79"/>
      <c r="CI47" s="80"/>
      <c r="CJ47" s="79">
        <v>234</v>
      </c>
      <c r="CK47" s="79"/>
      <c r="CM47" s="55"/>
      <c r="CN47" s="55"/>
      <c r="CO47" s="55"/>
      <c r="CP47" s="55"/>
      <c r="CQ47" s="55"/>
      <c r="CR47" s="79"/>
      <c r="CS47" s="56"/>
      <c r="CV47" s="59">
        <v>12</v>
      </c>
      <c r="CW47" s="81">
        <v>14</v>
      </c>
      <c r="CX47" s="81"/>
      <c r="CY47" s="84">
        <v>23.7</v>
      </c>
      <c r="CZ47" s="84">
        <v>48.1</v>
      </c>
      <c r="DA47" s="55">
        <v>736</v>
      </c>
      <c r="DB47" s="55"/>
      <c r="DC47" s="55">
        <v>357</v>
      </c>
      <c r="DE47" s="60">
        <v>47.2</v>
      </c>
      <c r="DG47" s="61">
        <v>0.318</v>
      </c>
    </row>
    <row r="48" spans="1:104" ht="10.5" customHeight="1" hidden="1">
      <c r="A48" s="2" t="s">
        <v>221</v>
      </c>
      <c r="B48" s="2">
        <f t="shared" si="0"/>
        <v>0</v>
      </c>
      <c r="D48" s="2" t="s">
        <v>181</v>
      </c>
      <c r="E48" s="2" t="s">
        <v>181</v>
      </c>
      <c r="F48" s="2" t="s">
        <v>174</v>
      </c>
      <c r="S48" s="10">
        <f t="shared" si="1"/>
      </c>
      <c r="T48" s="10">
        <f t="shared" si="2"/>
      </c>
      <c r="V48" s="10">
        <f t="shared" si="3"/>
      </c>
      <c r="W48" s="10">
        <f t="shared" si="4"/>
      </c>
      <c r="Y48" s="10">
        <f t="shared" si="5"/>
      </c>
      <c r="Z48" s="10">
        <f t="shared" si="6"/>
      </c>
      <c r="AA48" s="10">
        <f t="shared" si="7"/>
      </c>
      <c r="AB48" s="10">
        <f t="shared" si="8"/>
      </c>
      <c r="AD48" s="10">
        <f t="shared" si="9"/>
      </c>
      <c r="AE48" s="10">
        <f t="shared" si="10"/>
      </c>
      <c r="AG48" s="10">
        <f t="shared" si="11"/>
      </c>
      <c r="AH48" s="10">
        <f t="shared" si="12"/>
      </c>
      <c r="AV48" s="63"/>
      <c r="AW48" s="63"/>
      <c r="AX48" s="10"/>
      <c r="AY48" s="10"/>
      <c r="AZ48" s="10"/>
      <c r="BA48" s="10"/>
      <c r="BB48" s="10"/>
      <c r="BC48" s="10"/>
      <c r="BD48" s="10"/>
      <c r="BE48" s="10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CD48" s="11"/>
      <c r="CE48" s="11"/>
      <c r="CF48" s="11"/>
      <c r="CI48" s="10"/>
      <c r="CV48" s="36"/>
      <c r="CY48" s="64"/>
      <c r="CZ48" s="64"/>
    </row>
    <row r="49" spans="1:111" ht="10.5" customHeight="1">
      <c r="A49" s="2" t="s">
        <v>222</v>
      </c>
      <c r="B49" s="2">
        <f t="shared" si="0"/>
        <v>58</v>
      </c>
      <c r="C49" s="2" t="s">
        <v>222</v>
      </c>
      <c r="D49" s="2" t="s">
        <v>179</v>
      </c>
      <c r="E49" s="2" t="s">
        <v>179</v>
      </c>
      <c r="F49" s="2" t="s">
        <v>185</v>
      </c>
      <c r="G49" s="2">
        <v>1</v>
      </c>
      <c r="H49" s="2">
        <v>0.988</v>
      </c>
      <c r="I49" s="2">
        <v>0.34</v>
      </c>
      <c r="J49" s="2">
        <v>0.695</v>
      </c>
      <c r="K49" s="2">
        <v>0.059</v>
      </c>
      <c r="L49" s="2">
        <v>0.156</v>
      </c>
      <c r="M49" s="2">
        <v>0.159</v>
      </c>
      <c r="N49" s="2">
        <v>0.282</v>
      </c>
      <c r="O49" s="2">
        <v>0.073</v>
      </c>
      <c r="P49" s="2">
        <v>0.045</v>
      </c>
      <c r="Q49" s="2">
        <v>0.302</v>
      </c>
      <c r="R49" s="2">
        <v>0.26</v>
      </c>
      <c r="S49" s="10">
        <f t="shared" si="1"/>
        <v>100</v>
      </c>
      <c r="T49" s="10">
        <f t="shared" si="2"/>
        <v>98.8</v>
      </c>
      <c r="V49" s="10">
        <f t="shared" si="3"/>
        <v>34</v>
      </c>
      <c r="W49" s="10">
        <f t="shared" si="4"/>
        <v>69.5</v>
      </c>
      <c r="Y49" s="10">
        <f t="shared" si="5"/>
        <v>5.8999999999999995</v>
      </c>
      <c r="Z49" s="10">
        <f t="shared" si="6"/>
        <v>15.6</v>
      </c>
      <c r="AA49" s="10">
        <f t="shared" si="7"/>
        <v>15.9</v>
      </c>
      <c r="AB49" s="10">
        <f t="shared" si="8"/>
        <v>28.199999999999996</v>
      </c>
      <c r="AD49" s="10">
        <f t="shared" si="9"/>
        <v>7.3</v>
      </c>
      <c r="AE49" s="10">
        <f t="shared" si="10"/>
        <v>4.5</v>
      </c>
      <c r="AG49" s="10">
        <f t="shared" si="11"/>
        <v>30.2</v>
      </c>
      <c r="AH49" s="10">
        <f t="shared" si="12"/>
        <v>26</v>
      </c>
      <c r="AJ49" s="6">
        <v>149647</v>
      </c>
      <c r="AK49" s="6">
        <v>145497</v>
      </c>
      <c r="AL49" s="6">
        <v>197437</v>
      </c>
      <c r="AM49" s="6">
        <v>261800</v>
      </c>
      <c r="AN49" s="6">
        <v>342788</v>
      </c>
      <c r="AP49" s="6">
        <v>1305</v>
      </c>
      <c r="AQ49" s="6">
        <v>1639</v>
      </c>
      <c r="AR49" s="6">
        <v>1938</v>
      </c>
      <c r="AS49" s="6">
        <v>2412</v>
      </c>
      <c r="AV49" s="63">
        <v>56.9</v>
      </c>
      <c r="AW49" s="63">
        <v>57.2</v>
      </c>
      <c r="AX49" s="10"/>
      <c r="AY49" s="10">
        <v>20.6</v>
      </c>
      <c r="AZ49" s="10">
        <v>25.1</v>
      </c>
      <c r="BA49" s="10"/>
      <c r="BB49" s="10">
        <v>2.4</v>
      </c>
      <c r="BC49" s="10">
        <v>4.8</v>
      </c>
      <c r="BD49" s="10">
        <v>8.3</v>
      </c>
      <c r="BE49" s="10">
        <v>9.7</v>
      </c>
      <c r="BF49" s="10">
        <v>11.6</v>
      </c>
      <c r="BH49" s="11">
        <v>4.72</v>
      </c>
      <c r="BI49" s="11">
        <v>6.16</v>
      </c>
      <c r="BK49" s="12">
        <v>5.1</v>
      </c>
      <c r="BL49" s="12"/>
      <c r="BM49" s="12">
        <v>22</v>
      </c>
      <c r="BN49" s="12"/>
      <c r="BO49" s="12">
        <v>4.6</v>
      </c>
      <c r="BP49" s="12"/>
      <c r="BQ49" s="12">
        <v>11.9</v>
      </c>
      <c r="BR49" s="12"/>
      <c r="BS49" s="12">
        <v>2.7</v>
      </c>
      <c r="BT49" s="12"/>
      <c r="BU49" s="12">
        <v>10.4</v>
      </c>
      <c r="BV49" s="12"/>
      <c r="BW49" s="12">
        <v>3</v>
      </c>
      <c r="BX49" s="12"/>
      <c r="BY49" s="12">
        <v>14</v>
      </c>
      <c r="CD49" s="11" t="s">
        <v>223</v>
      </c>
      <c r="CE49" s="11">
        <v>18.1</v>
      </c>
      <c r="CF49" s="11"/>
      <c r="CI49" s="10"/>
      <c r="CJ49" s="2">
        <v>21</v>
      </c>
      <c r="CM49" s="6">
        <v>673</v>
      </c>
      <c r="CN49" s="6">
        <v>1376</v>
      </c>
      <c r="CP49" s="6">
        <v>6521</v>
      </c>
      <c r="CQ49" s="6">
        <v>15940</v>
      </c>
      <c r="CV49" s="36">
        <v>17</v>
      </c>
      <c r="CW49" s="7">
        <v>42</v>
      </c>
      <c r="CY49" s="64">
        <v>87.7</v>
      </c>
      <c r="CZ49" s="64">
        <v>95.2</v>
      </c>
      <c r="DA49" s="6">
        <v>3264</v>
      </c>
      <c r="DC49" s="6">
        <v>5703</v>
      </c>
      <c r="DE49" s="19">
        <v>75.1</v>
      </c>
      <c r="DG49" s="20">
        <v>0.893</v>
      </c>
    </row>
    <row r="50" spans="1:111" ht="10.5" customHeight="1">
      <c r="A50" s="2" t="s">
        <v>224</v>
      </c>
      <c r="B50" s="2">
        <f t="shared" si="0"/>
        <v>48</v>
      </c>
      <c r="C50" s="2" t="s">
        <v>224</v>
      </c>
      <c r="D50" s="2" t="s">
        <v>171</v>
      </c>
      <c r="E50" s="2" t="s">
        <v>176</v>
      </c>
      <c r="F50" s="2" t="s">
        <v>172</v>
      </c>
      <c r="G50" s="2">
        <v>0.89</v>
      </c>
      <c r="H50" s="2">
        <v>1.183</v>
      </c>
      <c r="I50" s="2">
        <v>0.24</v>
      </c>
      <c r="J50" s="2">
        <v>0.674</v>
      </c>
      <c r="M50" s="2">
        <v>0.017</v>
      </c>
      <c r="N50" s="2">
        <v>0.053</v>
      </c>
      <c r="Q50" s="2">
        <v>0.068</v>
      </c>
      <c r="R50" s="2">
        <v>0.036000000000000004</v>
      </c>
      <c r="S50" s="10">
        <f t="shared" si="1"/>
        <v>89</v>
      </c>
      <c r="T50" s="10">
        <f t="shared" si="2"/>
        <v>118.30000000000001</v>
      </c>
      <c r="V50" s="10">
        <f t="shared" si="3"/>
        <v>24</v>
      </c>
      <c r="W50" s="10">
        <f t="shared" si="4"/>
        <v>67.4</v>
      </c>
      <c r="Y50" s="10">
        <f t="shared" si="5"/>
      </c>
      <c r="Z50" s="10">
        <f t="shared" si="6"/>
      </c>
      <c r="AA50" s="10">
        <f t="shared" si="7"/>
        <v>1.7000000000000002</v>
      </c>
      <c r="AB50" s="10">
        <f t="shared" si="8"/>
        <v>5.3</v>
      </c>
      <c r="AD50" s="10">
        <f t="shared" si="9"/>
      </c>
      <c r="AE50" s="10">
        <f t="shared" si="10"/>
      </c>
      <c r="AG50" s="10">
        <f t="shared" si="11"/>
        <v>6.800000000000001</v>
      </c>
      <c r="AH50" s="10">
        <f t="shared" si="12"/>
        <v>3.6000000000000005</v>
      </c>
      <c r="AJ50" s="6">
        <v>500993</v>
      </c>
      <c r="AK50" s="6">
        <v>1662796</v>
      </c>
      <c r="AL50" s="6">
        <v>3515485</v>
      </c>
      <c r="AM50" s="6">
        <v>3822371</v>
      </c>
      <c r="AN50" s="6">
        <v>5621543</v>
      </c>
      <c r="AP50" s="6">
        <v>117</v>
      </c>
      <c r="AQ50" s="6">
        <v>328</v>
      </c>
      <c r="AR50" s="6">
        <v>186</v>
      </c>
      <c r="AS50" s="6">
        <v>461</v>
      </c>
      <c r="AV50" s="63"/>
      <c r="AW50" s="63">
        <v>34.3</v>
      </c>
      <c r="AX50" s="10"/>
      <c r="AY50" s="10"/>
      <c r="AZ50" s="10">
        <v>34.4</v>
      </c>
      <c r="BA50" s="10"/>
      <c r="BB50" s="10">
        <v>1</v>
      </c>
      <c r="BC50" s="10">
        <v>1</v>
      </c>
      <c r="BD50" s="10">
        <v>1.1</v>
      </c>
      <c r="BE50" s="10">
        <v>2</v>
      </c>
      <c r="BF50" s="10">
        <v>2.2</v>
      </c>
      <c r="BI50" s="11">
        <v>5.23</v>
      </c>
      <c r="BK50" s="12">
        <v>1.2</v>
      </c>
      <c r="BL50" s="12"/>
      <c r="BM50" s="12">
        <v>4.3</v>
      </c>
      <c r="BN50" s="12"/>
      <c r="BO50" s="12">
        <v>2.5</v>
      </c>
      <c r="BP50" s="12"/>
      <c r="BQ50" s="12">
        <v>9.3</v>
      </c>
      <c r="BR50" s="12"/>
      <c r="BS50" s="12">
        <v>2.3</v>
      </c>
      <c r="BT50" s="12"/>
      <c r="BU50" s="12">
        <v>12.8</v>
      </c>
      <c r="BV50" s="12"/>
      <c r="BW50" s="12">
        <v>2.3</v>
      </c>
      <c r="BX50" s="12"/>
      <c r="BY50" s="12"/>
      <c r="CD50" s="11">
        <v>21.8</v>
      </c>
      <c r="CE50" s="11">
        <v>15.4</v>
      </c>
      <c r="CF50" s="11"/>
      <c r="CI50" s="10"/>
      <c r="CJ50" s="2">
        <v>81</v>
      </c>
      <c r="CM50" s="6">
        <v>1293</v>
      </c>
      <c r="CN50" s="6">
        <v>11435</v>
      </c>
      <c r="CP50" s="6">
        <v>8517</v>
      </c>
      <c r="CQ50" s="6">
        <v>77841</v>
      </c>
      <c r="CS50" s="12">
        <v>2.1</v>
      </c>
      <c r="CV50" s="36">
        <v>18</v>
      </c>
      <c r="CW50" s="7">
        <v>37</v>
      </c>
      <c r="CY50" s="64">
        <v>51.7</v>
      </c>
      <c r="CZ50" s="64">
        <v>81.5</v>
      </c>
      <c r="DA50" s="6">
        <v>577</v>
      </c>
      <c r="DC50" s="6">
        <v>2047</v>
      </c>
      <c r="DE50" s="19">
        <v>69.2</v>
      </c>
      <c r="DG50" s="20">
        <v>0.65</v>
      </c>
    </row>
    <row r="51" spans="1:111" ht="10.5" customHeight="1">
      <c r="A51" s="2" t="s">
        <v>225</v>
      </c>
      <c r="B51" s="2">
        <f t="shared" si="0"/>
        <v>60</v>
      </c>
      <c r="C51" s="2" t="s">
        <v>225</v>
      </c>
      <c r="D51" s="2" t="s">
        <v>176</v>
      </c>
      <c r="E51" s="2" t="s">
        <v>176</v>
      </c>
      <c r="F51" s="2" t="s">
        <v>185</v>
      </c>
      <c r="G51" s="2">
        <v>0.84</v>
      </c>
      <c r="H51" s="2">
        <v>1.1440000000000001</v>
      </c>
      <c r="I51" s="2">
        <v>0.17</v>
      </c>
      <c r="J51" s="2">
        <v>0.67</v>
      </c>
      <c r="K51" s="2">
        <v>0.029</v>
      </c>
      <c r="L51" s="2">
        <v>0.08</v>
      </c>
      <c r="M51" s="2">
        <v>0.13</v>
      </c>
      <c r="N51" s="2">
        <v>0.172</v>
      </c>
      <c r="O51" s="2">
        <v>0.045</v>
      </c>
      <c r="P51" s="2">
        <v>0.013</v>
      </c>
      <c r="Q51" s="2">
        <v>0.168</v>
      </c>
      <c r="R51" s="2">
        <v>0.17600000000000002</v>
      </c>
      <c r="S51" s="10">
        <f t="shared" si="1"/>
        <v>84</v>
      </c>
      <c r="T51" s="10">
        <f t="shared" si="2"/>
        <v>114.4</v>
      </c>
      <c r="V51" s="10">
        <f t="shared" si="3"/>
        <v>17</v>
      </c>
      <c r="W51" s="10">
        <f t="shared" si="4"/>
        <v>67</v>
      </c>
      <c r="Y51" s="10">
        <f t="shared" si="5"/>
        <v>2.9000000000000004</v>
      </c>
      <c r="Z51" s="10">
        <f t="shared" si="6"/>
        <v>8</v>
      </c>
      <c r="AA51" s="10">
        <f t="shared" si="7"/>
        <v>13</v>
      </c>
      <c r="AB51" s="10">
        <f t="shared" si="8"/>
        <v>17.2</v>
      </c>
      <c r="AD51" s="10">
        <f t="shared" si="9"/>
        <v>4.5</v>
      </c>
      <c r="AE51" s="10">
        <f t="shared" si="10"/>
        <v>1.3</v>
      </c>
      <c r="AG51" s="10">
        <f t="shared" si="11"/>
        <v>16.8</v>
      </c>
      <c r="AH51" s="10">
        <f t="shared" si="12"/>
        <v>17.6</v>
      </c>
      <c r="AJ51" s="6">
        <v>176098</v>
      </c>
      <c r="AK51" s="6">
        <v>271630</v>
      </c>
      <c r="AL51" s="6">
        <v>391490</v>
      </c>
      <c r="AM51" s="6">
        <v>487448</v>
      </c>
      <c r="AN51" s="6">
        <v>588322</v>
      </c>
      <c r="AP51" s="6">
        <v>1024</v>
      </c>
      <c r="AQ51" s="6">
        <v>1331</v>
      </c>
      <c r="AR51" s="6">
        <v>1496</v>
      </c>
      <c r="AS51" s="6">
        <v>1643</v>
      </c>
      <c r="AV51" s="63">
        <v>49.2</v>
      </c>
      <c r="AW51" s="63">
        <v>51.7</v>
      </c>
      <c r="AX51" s="10"/>
      <c r="AY51" s="10">
        <v>10.4</v>
      </c>
      <c r="AZ51" s="10">
        <v>16.6</v>
      </c>
      <c r="BA51" s="10"/>
      <c r="BB51" s="10">
        <v>1.8</v>
      </c>
      <c r="BC51" s="10">
        <v>3.3</v>
      </c>
      <c r="BD51" s="10">
        <v>5.7</v>
      </c>
      <c r="BE51" s="10">
        <v>7.3</v>
      </c>
      <c r="BF51" s="10">
        <v>8.8</v>
      </c>
      <c r="BH51" s="11">
        <v>2.77</v>
      </c>
      <c r="BI51" s="11">
        <v>4.25</v>
      </c>
      <c r="BK51" s="12">
        <v>1.9</v>
      </c>
      <c r="BL51" s="12"/>
      <c r="BM51" s="12">
        <v>13.6</v>
      </c>
      <c r="BN51" s="12"/>
      <c r="BO51" s="12">
        <v>2.4</v>
      </c>
      <c r="BP51" s="12"/>
      <c r="BQ51" s="12">
        <v>19.2</v>
      </c>
      <c r="BR51" s="12"/>
      <c r="BS51" s="12">
        <v>2.6</v>
      </c>
      <c r="BT51" s="12"/>
      <c r="BU51" s="12">
        <v>16</v>
      </c>
      <c r="BV51" s="12"/>
      <c r="BW51" s="12">
        <v>4</v>
      </c>
      <c r="BX51" s="12"/>
      <c r="BY51" s="12">
        <v>18.6</v>
      </c>
      <c r="CD51" s="11">
        <v>21.2</v>
      </c>
      <c r="CE51" s="11">
        <v>18.5</v>
      </c>
      <c r="CF51" s="11"/>
      <c r="CI51" s="10">
        <v>41.1092</v>
      </c>
      <c r="CJ51" s="2">
        <v>29</v>
      </c>
      <c r="CM51" s="6">
        <v>135</v>
      </c>
      <c r="CN51" s="6">
        <v>294</v>
      </c>
      <c r="CP51" s="6">
        <v>1015</v>
      </c>
      <c r="CQ51" s="6">
        <v>4138</v>
      </c>
      <c r="CV51" s="36">
        <v>36</v>
      </c>
      <c r="CW51" s="7">
        <v>31</v>
      </c>
      <c r="CY51" s="64">
        <v>80.8</v>
      </c>
      <c r="CZ51" s="64">
        <v>91.3</v>
      </c>
      <c r="DA51" s="6">
        <v>1816</v>
      </c>
      <c r="DC51" s="6">
        <v>3774</v>
      </c>
      <c r="DE51" s="19">
        <v>70.3</v>
      </c>
      <c r="DG51" s="20">
        <v>0.85</v>
      </c>
    </row>
    <row r="52" spans="1:111" ht="10.5" customHeight="1">
      <c r="A52" s="2" t="s">
        <v>226</v>
      </c>
      <c r="B52" s="2">
        <f t="shared" si="0"/>
        <v>22</v>
      </c>
      <c r="C52" s="2" t="s">
        <v>226</v>
      </c>
      <c r="D52" s="2" t="s">
        <v>171</v>
      </c>
      <c r="E52" s="2" t="s">
        <v>171</v>
      </c>
      <c r="F52" s="2" t="s">
        <v>183</v>
      </c>
      <c r="G52" s="2">
        <v>0.24</v>
      </c>
      <c r="H52" s="2">
        <v>0.7440000000000001</v>
      </c>
      <c r="I52" s="2">
        <v>0.03</v>
      </c>
      <c r="J52" s="2">
        <v>0.218</v>
      </c>
      <c r="M52" s="2">
        <v>0</v>
      </c>
      <c r="N52" s="2">
        <v>0.006</v>
      </c>
      <c r="Q52" s="2">
        <v>0.009000000000000001</v>
      </c>
      <c r="R52" s="2">
        <v>0.004</v>
      </c>
      <c r="S52" s="10">
        <f t="shared" si="1"/>
        <v>24</v>
      </c>
      <c r="T52" s="10">
        <f t="shared" si="2"/>
        <v>74.4</v>
      </c>
      <c r="V52" s="10">
        <f t="shared" si="3"/>
        <v>3</v>
      </c>
      <c r="W52" s="10">
        <f t="shared" si="4"/>
        <v>21.8</v>
      </c>
      <c r="Y52" s="10">
        <f t="shared" si="5"/>
      </c>
      <c r="Z52" s="10">
        <f t="shared" si="6"/>
      </c>
      <c r="AA52" s="10">
        <f t="shared" si="7"/>
        <v>0</v>
      </c>
      <c r="AB52" s="10">
        <f t="shared" si="8"/>
        <v>0.6</v>
      </c>
      <c r="AD52" s="10">
        <f t="shared" si="9"/>
      </c>
      <c r="AE52" s="10">
        <f t="shared" si="10"/>
      </c>
      <c r="AG52" s="10">
        <f t="shared" si="11"/>
        <v>0.9000000000000001</v>
      </c>
      <c r="AH52" s="10">
        <f t="shared" si="12"/>
        <v>0.4</v>
      </c>
      <c r="AK52" s="6">
        <v>316</v>
      </c>
      <c r="AL52" s="6">
        <v>281</v>
      </c>
      <c r="AM52" s="6">
        <v>248</v>
      </c>
      <c r="AN52" s="6">
        <v>348</v>
      </c>
      <c r="AV52" s="63"/>
      <c r="AW52" s="63"/>
      <c r="AX52" s="10"/>
      <c r="AY52" s="10"/>
      <c r="AZ52" s="10"/>
      <c r="BA52" s="10"/>
      <c r="BB52" s="10"/>
      <c r="BC52" s="10"/>
      <c r="BD52" s="10"/>
      <c r="BE52" s="10"/>
      <c r="BF52" s="10">
        <v>0.3</v>
      </c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CD52" s="11"/>
      <c r="CE52" s="11">
        <v>17.2</v>
      </c>
      <c r="CF52" s="11"/>
      <c r="CI52" s="10"/>
      <c r="CV52" s="36"/>
      <c r="CY52" s="64">
        <v>41.7</v>
      </c>
      <c r="CZ52" s="64">
        <v>57.3</v>
      </c>
      <c r="DA52" s="6">
        <v>646</v>
      </c>
      <c r="DC52" s="6">
        <v>480</v>
      </c>
      <c r="DE52" s="19">
        <v>56.5</v>
      </c>
      <c r="DG52" s="20">
        <v>0.411</v>
      </c>
    </row>
    <row r="53" spans="1:111" s="57" customFormat="1" ht="10.5" customHeight="1">
      <c r="A53" s="79" t="s">
        <v>227</v>
      </c>
      <c r="B53" s="79">
        <f t="shared" si="0"/>
        <v>48</v>
      </c>
      <c r="C53" s="79" t="s">
        <v>228</v>
      </c>
      <c r="D53" s="79" t="s">
        <v>171</v>
      </c>
      <c r="E53" s="79" t="s">
        <v>171</v>
      </c>
      <c r="F53" s="79" t="s">
        <v>183</v>
      </c>
      <c r="G53" s="79">
        <v>0.7</v>
      </c>
      <c r="H53" s="79">
        <v>0.7170000000000001</v>
      </c>
      <c r="I53" s="79">
        <v>0.05</v>
      </c>
      <c r="J53" s="79">
        <v>0.275</v>
      </c>
      <c r="K53" s="79">
        <v>0.002</v>
      </c>
      <c r="L53" s="79">
        <v>0.013</v>
      </c>
      <c r="M53" s="79">
        <v>0.015</v>
      </c>
      <c r="N53" s="79">
        <v>0.023</v>
      </c>
      <c r="O53" s="79">
        <v>0.004</v>
      </c>
      <c r="P53" s="79">
        <v>0</v>
      </c>
      <c r="Q53" s="79">
        <v>0.04</v>
      </c>
      <c r="R53" s="79">
        <v>0.006999999999999999</v>
      </c>
      <c r="S53" s="80">
        <f t="shared" si="1"/>
        <v>70</v>
      </c>
      <c r="T53" s="80">
        <f t="shared" si="2"/>
        <v>71.7</v>
      </c>
      <c r="U53" s="80"/>
      <c r="V53" s="80">
        <f t="shared" si="3"/>
        <v>5</v>
      </c>
      <c r="W53" s="80">
        <f t="shared" si="4"/>
        <v>27.500000000000004</v>
      </c>
      <c r="X53" s="80"/>
      <c r="Y53" s="80">
        <f t="shared" si="5"/>
        <v>0.2</v>
      </c>
      <c r="Z53" s="80">
        <f t="shared" si="6"/>
        <v>1.3</v>
      </c>
      <c r="AA53" s="80">
        <f t="shared" si="7"/>
        <v>1.5</v>
      </c>
      <c r="AB53" s="80">
        <f t="shared" si="8"/>
        <v>2.3</v>
      </c>
      <c r="AC53" s="80"/>
      <c r="AD53" s="80">
        <f t="shared" si="9"/>
        <v>0.4</v>
      </c>
      <c r="AE53" s="80">
        <f t="shared" si="10"/>
        <v>0</v>
      </c>
      <c r="AF53" s="80"/>
      <c r="AG53" s="80">
        <f t="shared" si="11"/>
        <v>4</v>
      </c>
      <c r="AH53" s="80">
        <f t="shared" si="12"/>
        <v>0.7</v>
      </c>
      <c r="AI53" s="80"/>
      <c r="AJ53" s="55">
        <v>24853</v>
      </c>
      <c r="AK53" s="55">
        <v>28493</v>
      </c>
      <c r="AL53" s="55">
        <v>40878</v>
      </c>
      <c r="AM53" s="55">
        <v>80233</v>
      </c>
      <c r="AN53" s="55">
        <v>93266</v>
      </c>
      <c r="AO53" s="55"/>
      <c r="AP53" s="55">
        <v>105</v>
      </c>
      <c r="AQ53" s="55">
        <v>129</v>
      </c>
      <c r="AR53" s="55">
        <v>176</v>
      </c>
      <c r="AS53" s="55">
        <v>212</v>
      </c>
      <c r="AT53" s="55"/>
      <c r="AU53" s="81"/>
      <c r="AV53" s="82">
        <v>16.8</v>
      </c>
      <c r="AW53" s="82">
        <v>32</v>
      </c>
      <c r="AX53" s="80"/>
      <c r="AY53" s="80">
        <v>0.9</v>
      </c>
      <c r="AZ53" s="80">
        <v>10.3</v>
      </c>
      <c r="BA53" s="80"/>
      <c r="BB53" s="80">
        <v>0</v>
      </c>
      <c r="BC53" s="80">
        <v>0.2</v>
      </c>
      <c r="BD53" s="80">
        <v>0.6</v>
      </c>
      <c r="BE53" s="80">
        <v>0.8</v>
      </c>
      <c r="BF53" s="80">
        <v>1.1</v>
      </c>
      <c r="BH53" s="83">
        <v>0.69</v>
      </c>
      <c r="BI53" s="83">
        <v>2.21</v>
      </c>
      <c r="BJ53" s="56"/>
      <c r="BK53" s="56"/>
      <c r="BL53" s="56"/>
      <c r="BM53" s="56"/>
      <c r="BN53" s="56"/>
      <c r="BO53" s="56">
        <v>2.6</v>
      </c>
      <c r="BP53" s="56"/>
      <c r="BQ53" s="56">
        <v>24.2</v>
      </c>
      <c r="BR53" s="56"/>
      <c r="BS53" s="56"/>
      <c r="BT53" s="56"/>
      <c r="BU53" s="56"/>
      <c r="BV53" s="56"/>
      <c r="BW53" s="56"/>
      <c r="BX53" s="56"/>
      <c r="BY53" s="56"/>
      <c r="BZ53" s="79"/>
      <c r="CA53" s="79"/>
      <c r="CB53" s="79"/>
      <c r="CC53" s="79"/>
      <c r="CD53" s="83">
        <v>28.7</v>
      </c>
      <c r="CE53" s="83"/>
      <c r="CF53" s="83"/>
      <c r="CG53" s="79"/>
      <c r="CH53" s="79"/>
      <c r="CI53" s="80">
        <v>748.9193</v>
      </c>
      <c r="CJ53" s="79"/>
      <c r="CK53" s="79"/>
      <c r="CM53" s="55"/>
      <c r="CN53" s="55"/>
      <c r="CO53" s="55"/>
      <c r="CP53" s="55"/>
      <c r="CQ53" s="55"/>
      <c r="CR53" s="79"/>
      <c r="CS53" s="56"/>
      <c r="CV53" s="59">
        <v>34</v>
      </c>
      <c r="CW53" s="81"/>
      <c r="CX53" s="81"/>
      <c r="CY53" s="84">
        <v>43.6</v>
      </c>
      <c r="CZ53" s="84">
        <v>77.3</v>
      </c>
      <c r="DA53" s="55">
        <v>548</v>
      </c>
      <c r="DB53" s="55"/>
      <c r="DC53" s="55">
        <v>211</v>
      </c>
      <c r="DE53" s="60">
        <v>52.4</v>
      </c>
      <c r="DG53" s="61">
        <v>0.383</v>
      </c>
    </row>
    <row r="54" spans="1:111" ht="10.5" customHeight="1">
      <c r="A54" s="2" t="s">
        <v>229</v>
      </c>
      <c r="B54" s="2">
        <f t="shared" si="0"/>
        <v>53</v>
      </c>
      <c r="C54" s="2" t="s">
        <v>230</v>
      </c>
      <c r="D54" s="2" t="s">
        <v>171</v>
      </c>
      <c r="E54" s="2" t="s">
        <v>171</v>
      </c>
      <c r="F54" s="2" t="s">
        <v>183</v>
      </c>
      <c r="G54" s="2">
        <v>1</v>
      </c>
      <c r="H54" s="2">
        <v>1.139</v>
      </c>
      <c r="I54" s="2">
        <v>0.1</v>
      </c>
      <c r="J54" s="2">
        <v>0.53</v>
      </c>
      <c r="K54" s="2">
        <v>0.011</v>
      </c>
      <c r="L54" s="2">
        <v>0.029</v>
      </c>
      <c r="M54" s="2">
        <v>0.072</v>
      </c>
      <c r="N54" s="2">
        <v>0.079</v>
      </c>
      <c r="O54" s="2">
        <v>0.009</v>
      </c>
      <c r="P54" s="2">
        <v>0.003</v>
      </c>
      <c r="Q54" s="2">
        <v>0.129</v>
      </c>
      <c r="R54" s="2">
        <v>0.03</v>
      </c>
      <c r="S54" s="10">
        <f t="shared" si="1"/>
        <v>100</v>
      </c>
      <c r="T54" s="10">
        <f t="shared" si="2"/>
        <v>113.9</v>
      </c>
      <c r="V54" s="10">
        <f t="shared" si="3"/>
        <v>10</v>
      </c>
      <c r="W54" s="10">
        <f t="shared" si="4"/>
        <v>53</v>
      </c>
      <c r="Y54" s="10">
        <f t="shared" si="5"/>
        <v>1.0999999999999999</v>
      </c>
      <c r="Z54" s="10">
        <f t="shared" si="6"/>
        <v>2.9000000000000004</v>
      </c>
      <c r="AA54" s="10">
        <f t="shared" si="7"/>
        <v>7.199999999999999</v>
      </c>
      <c r="AB54" s="10">
        <f t="shared" si="8"/>
        <v>7.9</v>
      </c>
      <c r="AD54" s="10">
        <f t="shared" si="9"/>
        <v>0.8999999999999999</v>
      </c>
      <c r="AE54" s="10">
        <f t="shared" si="10"/>
        <v>0.3</v>
      </c>
      <c r="AG54" s="10">
        <f t="shared" si="11"/>
        <v>12.9</v>
      </c>
      <c r="AH54" s="10">
        <f t="shared" si="12"/>
        <v>3</v>
      </c>
      <c r="AJ54" s="6">
        <v>3249</v>
      </c>
      <c r="AK54" s="6">
        <v>7255</v>
      </c>
      <c r="AL54" s="6">
        <v>10684</v>
      </c>
      <c r="AM54" s="6">
        <v>10671</v>
      </c>
      <c r="AN54" s="6">
        <v>13806</v>
      </c>
      <c r="AP54" s="6">
        <v>435</v>
      </c>
      <c r="AQ54" s="6">
        <v>555</v>
      </c>
      <c r="AR54" s="6">
        <v>479</v>
      </c>
      <c r="AS54" s="6">
        <v>582</v>
      </c>
      <c r="AV54" s="63"/>
      <c r="AW54" s="63">
        <v>20.7</v>
      </c>
      <c r="AX54" s="10"/>
      <c r="AY54" s="10">
        <v>13.4</v>
      </c>
      <c r="AZ54" s="10">
        <v>23.2</v>
      </c>
      <c r="BA54" s="10"/>
      <c r="BB54" s="10">
        <v>2.6</v>
      </c>
      <c r="BC54" s="10">
        <v>2.3</v>
      </c>
      <c r="BD54" s="10">
        <v>3</v>
      </c>
      <c r="BE54" s="10">
        <v>3.8</v>
      </c>
      <c r="BF54" s="10">
        <v>4.1</v>
      </c>
      <c r="BI54" s="11">
        <v>3.92</v>
      </c>
      <c r="BK54" s="12">
        <v>5.9</v>
      </c>
      <c r="BL54" s="12"/>
      <c r="BM54" s="12">
        <v>23.7</v>
      </c>
      <c r="BN54" s="12"/>
      <c r="BO54" s="12">
        <v>7</v>
      </c>
      <c r="BP54" s="12"/>
      <c r="BQ54" s="12">
        <v>23.6</v>
      </c>
      <c r="BR54" s="12"/>
      <c r="BS54" s="12">
        <v>5.9</v>
      </c>
      <c r="BT54" s="12"/>
      <c r="BU54" s="12">
        <v>14.4</v>
      </c>
      <c r="BV54" s="12"/>
      <c r="BW54" s="12">
        <v>6.2</v>
      </c>
      <c r="BX54" s="12"/>
      <c r="BY54" s="12">
        <v>14.7</v>
      </c>
      <c r="CD54" s="11">
        <v>34.4</v>
      </c>
      <c r="CE54" s="11">
        <v>28</v>
      </c>
      <c r="CF54" s="11"/>
      <c r="CI54" s="10"/>
      <c r="CJ54" s="2">
        <v>224</v>
      </c>
      <c r="CV54" s="36">
        <v>8</v>
      </c>
      <c r="CW54" s="7">
        <v>11</v>
      </c>
      <c r="CY54" s="64"/>
      <c r="CZ54" s="64">
        <v>74.9</v>
      </c>
      <c r="DA54" s="6">
        <v>1084</v>
      </c>
      <c r="DC54" s="6">
        <v>1863</v>
      </c>
      <c r="DE54" s="19">
        <v>51.2</v>
      </c>
      <c r="DG54" s="20">
        <v>0.519</v>
      </c>
    </row>
    <row r="55" spans="1:111" ht="10.5" customHeight="1">
      <c r="A55" s="2" t="s">
        <v>231</v>
      </c>
      <c r="B55" s="2">
        <f t="shared" si="0"/>
        <v>60</v>
      </c>
      <c r="C55" s="2" t="s">
        <v>231</v>
      </c>
      <c r="D55" s="2" t="s">
        <v>176</v>
      </c>
      <c r="E55" s="2" t="s">
        <v>176</v>
      </c>
      <c r="F55" s="2" t="s">
        <v>185</v>
      </c>
      <c r="G55" s="2">
        <v>1</v>
      </c>
      <c r="H55" s="2">
        <v>1.0659999999999998</v>
      </c>
      <c r="I55" s="2">
        <v>0.24</v>
      </c>
      <c r="J55" s="2">
        <v>0.502</v>
      </c>
      <c r="K55" s="2">
        <v>0.061</v>
      </c>
      <c r="L55" s="2">
        <v>0.177</v>
      </c>
      <c r="M55" s="2">
        <v>0.227</v>
      </c>
      <c r="N55" s="2">
        <v>0.326</v>
      </c>
      <c r="O55" s="2">
        <v>0.07</v>
      </c>
      <c r="P55" s="2">
        <v>0.051</v>
      </c>
      <c r="Q55" s="2">
        <v>0.35600000000000004</v>
      </c>
      <c r="R55" s="2">
        <v>0.295</v>
      </c>
      <c r="S55" s="10">
        <f t="shared" si="1"/>
        <v>100</v>
      </c>
      <c r="T55" s="10">
        <f t="shared" si="2"/>
        <v>106.59999999999998</v>
      </c>
      <c r="V55" s="10">
        <f t="shared" si="3"/>
        <v>24</v>
      </c>
      <c r="W55" s="10">
        <f t="shared" si="4"/>
        <v>50.2</v>
      </c>
      <c r="Y55" s="10">
        <f t="shared" si="5"/>
        <v>6.1</v>
      </c>
      <c r="Z55" s="10">
        <f t="shared" si="6"/>
        <v>17.7</v>
      </c>
      <c r="AA55" s="10">
        <f t="shared" si="7"/>
        <v>22.7</v>
      </c>
      <c r="AB55" s="10">
        <f t="shared" si="8"/>
        <v>32.6</v>
      </c>
      <c r="AD55" s="10">
        <f t="shared" si="9"/>
        <v>7.000000000000001</v>
      </c>
      <c r="AE55" s="10">
        <f t="shared" si="10"/>
        <v>5.1</v>
      </c>
      <c r="AG55" s="10">
        <f t="shared" si="11"/>
        <v>35.6</v>
      </c>
      <c r="AH55" s="10">
        <f t="shared" si="12"/>
        <v>29.5</v>
      </c>
      <c r="AJ55" s="6">
        <v>33239</v>
      </c>
      <c r="AK55" s="6">
        <v>55593</v>
      </c>
      <c r="AL55" s="6">
        <v>63771</v>
      </c>
      <c r="AM55" s="6">
        <v>74681</v>
      </c>
      <c r="AN55" s="6">
        <v>78819</v>
      </c>
      <c r="AP55" s="6">
        <v>2434</v>
      </c>
      <c r="AQ55" s="6">
        <v>2414</v>
      </c>
      <c r="AR55" s="6">
        <v>2461</v>
      </c>
      <c r="AS55" s="6">
        <v>2919</v>
      </c>
      <c r="AV55" s="63">
        <v>68.7</v>
      </c>
      <c r="AW55" s="63">
        <v>61.8</v>
      </c>
      <c r="AX55" s="10"/>
      <c r="AY55" s="10">
        <v>7.6</v>
      </c>
      <c r="AZ55" s="10">
        <v>11.4</v>
      </c>
      <c r="BA55" s="10"/>
      <c r="BB55" s="10">
        <v>3.1</v>
      </c>
      <c r="BC55" s="10">
        <v>5.8</v>
      </c>
      <c r="BD55" s="10">
        <v>11.6</v>
      </c>
      <c r="BE55" s="10">
        <v>14</v>
      </c>
      <c r="BF55" s="10">
        <v>16.2</v>
      </c>
      <c r="BH55" s="11">
        <v>3.83</v>
      </c>
      <c r="BI55" s="11">
        <v>5.4</v>
      </c>
      <c r="BK55" s="12">
        <v>5.2</v>
      </c>
      <c r="BL55" s="12"/>
      <c r="BM55" s="12">
        <v>31.8</v>
      </c>
      <c r="BN55" s="12"/>
      <c r="BO55" s="12">
        <v>7.8</v>
      </c>
      <c r="BP55" s="12"/>
      <c r="BQ55" s="12">
        <v>22.2</v>
      </c>
      <c r="BR55" s="12"/>
      <c r="BS55" s="12">
        <v>4.4</v>
      </c>
      <c r="BT55" s="12"/>
      <c r="BU55" s="12">
        <v>20.8</v>
      </c>
      <c r="BV55" s="12"/>
      <c r="BW55" s="12">
        <v>4.6</v>
      </c>
      <c r="BX55" s="12"/>
      <c r="BY55" s="12">
        <v>19.8</v>
      </c>
      <c r="CD55" s="11">
        <v>41.4</v>
      </c>
      <c r="CE55" s="11">
        <v>30.9</v>
      </c>
      <c r="CF55" s="11"/>
      <c r="CI55" s="10">
        <v>76.0842</v>
      </c>
      <c r="CJ55" s="2">
        <v>44</v>
      </c>
      <c r="CM55" s="6">
        <v>71</v>
      </c>
      <c r="CN55" s="6">
        <v>193</v>
      </c>
      <c r="CP55" s="6">
        <v>538</v>
      </c>
      <c r="CQ55" s="6">
        <v>1882</v>
      </c>
      <c r="CV55" s="36">
        <v>41</v>
      </c>
      <c r="CW55" s="7">
        <v>18</v>
      </c>
      <c r="CY55" s="64">
        <v>87.7</v>
      </c>
      <c r="CZ55" s="64">
        <v>94.8</v>
      </c>
      <c r="DA55" s="6">
        <v>2459</v>
      </c>
      <c r="DC55" s="6">
        <v>3817</v>
      </c>
      <c r="DE55" s="19">
        <v>76.6</v>
      </c>
      <c r="DG55" s="20">
        <v>0.889</v>
      </c>
    </row>
    <row r="56" spans="1:111" ht="10.5" customHeight="1">
      <c r="A56" s="2" t="s">
        <v>232</v>
      </c>
      <c r="B56" s="2">
        <f t="shared" si="0"/>
        <v>32</v>
      </c>
      <c r="C56" s="2" t="s">
        <v>232</v>
      </c>
      <c r="D56" s="2" t="s">
        <v>171</v>
      </c>
      <c r="E56" s="2" t="s">
        <v>171</v>
      </c>
      <c r="F56" s="2" t="s">
        <v>183</v>
      </c>
      <c r="H56" s="2">
        <v>0.687</v>
      </c>
      <c r="J56" s="2">
        <v>0.23</v>
      </c>
      <c r="M56" s="2">
        <v>0.024</v>
      </c>
      <c r="N56" s="2">
        <v>0.046</v>
      </c>
      <c r="Q56" s="2">
        <v>0.068</v>
      </c>
      <c r="R56" s="2">
        <v>0.022000000000000002</v>
      </c>
      <c r="S56" s="10">
        <f t="shared" si="1"/>
      </c>
      <c r="T56" s="10">
        <f t="shared" si="2"/>
        <v>68.7</v>
      </c>
      <c r="V56" s="10">
        <f t="shared" si="3"/>
      </c>
      <c r="W56" s="10">
        <f t="shared" si="4"/>
        <v>23</v>
      </c>
      <c r="Y56" s="10">
        <f t="shared" si="5"/>
      </c>
      <c r="Z56" s="10">
        <f t="shared" si="6"/>
      </c>
      <c r="AA56" s="10">
        <f t="shared" si="7"/>
        <v>2.4</v>
      </c>
      <c r="AB56" s="10">
        <f t="shared" si="8"/>
        <v>4.6</v>
      </c>
      <c r="AD56" s="10">
        <f t="shared" si="9"/>
      </c>
      <c r="AE56" s="10">
        <f t="shared" si="10"/>
      </c>
      <c r="AG56" s="10">
        <f t="shared" si="11"/>
        <v>6.800000000000001</v>
      </c>
      <c r="AH56" s="10">
        <f t="shared" si="12"/>
        <v>2.2</v>
      </c>
      <c r="AJ56" s="6">
        <v>7174</v>
      </c>
      <c r="AK56" s="6">
        <v>19633</v>
      </c>
      <c r="AL56" s="6">
        <v>21650</v>
      </c>
      <c r="AM56" s="6">
        <v>23073</v>
      </c>
      <c r="AN56" s="6">
        <v>55000</v>
      </c>
      <c r="AP56" s="6">
        <v>240</v>
      </c>
      <c r="AQ56" s="6">
        <v>219</v>
      </c>
      <c r="AS56" s="6">
        <v>413</v>
      </c>
      <c r="AV56" s="63"/>
      <c r="AW56" s="63"/>
      <c r="AX56" s="10"/>
      <c r="AY56" s="10"/>
      <c r="AZ56" s="10"/>
      <c r="BA56" s="10"/>
      <c r="BB56" s="10"/>
      <c r="BC56" s="10"/>
      <c r="BD56" s="10"/>
      <c r="BE56" s="10"/>
      <c r="BF56" s="10">
        <v>7.7</v>
      </c>
      <c r="BK56" s="12">
        <v>5.5</v>
      </c>
      <c r="BL56" s="12"/>
      <c r="BM56" s="12">
        <v>19.3</v>
      </c>
      <c r="BN56" s="12"/>
      <c r="BO56" s="12">
        <v>7.3</v>
      </c>
      <c r="BP56" s="12"/>
      <c r="BQ56" s="12">
        <v>22.6</v>
      </c>
      <c r="BR56" s="12"/>
      <c r="BS56" s="12"/>
      <c r="BT56" s="12"/>
      <c r="BU56" s="12"/>
      <c r="BV56" s="12"/>
      <c r="BW56" s="12">
        <v>5.2</v>
      </c>
      <c r="BX56" s="12"/>
      <c r="BY56" s="12"/>
      <c r="CD56" s="11">
        <v>17.1</v>
      </c>
      <c r="CE56" s="11">
        <v>16.4</v>
      </c>
      <c r="CF56" s="11"/>
      <c r="CI56" s="10"/>
      <c r="CM56" s="6">
        <v>163</v>
      </c>
      <c r="CN56" s="6">
        <v>98</v>
      </c>
      <c r="CP56" s="6">
        <v>520</v>
      </c>
      <c r="CQ56" s="6">
        <v>1515</v>
      </c>
      <c r="CV56" s="36">
        <v>28</v>
      </c>
      <c r="CW56" s="7">
        <v>26</v>
      </c>
      <c r="CY56" s="64">
        <v>15.9</v>
      </c>
      <c r="CZ56" s="64">
        <v>40.1</v>
      </c>
      <c r="DA56" s="6">
        <v>1400</v>
      </c>
      <c r="DC56" s="6">
        <v>1111</v>
      </c>
      <c r="DE56" s="19">
        <v>51.8</v>
      </c>
      <c r="DG56" s="20">
        <v>0.368</v>
      </c>
    </row>
    <row r="57" spans="1:111" ht="10.5" customHeight="1">
      <c r="A57" s="14" t="s">
        <v>233</v>
      </c>
      <c r="B57" s="2">
        <f t="shared" si="0"/>
        <v>20</v>
      </c>
      <c r="C57" s="2" t="s">
        <v>233</v>
      </c>
      <c r="D57" s="2" t="s">
        <v>179</v>
      </c>
      <c r="E57" s="2" t="s">
        <v>179</v>
      </c>
      <c r="F57" s="2" t="s">
        <v>174</v>
      </c>
      <c r="H57" s="2">
        <v>0.8640000000000001</v>
      </c>
      <c r="J57" s="2">
        <v>0.818</v>
      </c>
      <c r="N57" s="2">
        <v>0.28300000000000003</v>
      </c>
      <c r="Q57" s="2">
        <v>0.28300000000000003</v>
      </c>
      <c r="R57" s="2">
        <v>0.28300000000000003</v>
      </c>
      <c r="S57" s="10">
        <f t="shared" si="1"/>
      </c>
      <c r="T57" s="10">
        <f t="shared" si="2"/>
        <v>86.4</v>
      </c>
      <c r="V57" s="10">
        <f t="shared" si="3"/>
      </c>
      <c r="W57" s="10">
        <f t="shared" si="4"/>
        <v>81.8</v>
      </c>
      <c r="Y57" s="10">
        <f t="shared" si="5"/>
      </c>
      <c r="Z57" s="10">
        <f t="shared" si="6"/>
      </c>
      <c r="AA57" s="10">
        <f t="shared" si="7"/>
      </c>
      <c r="AB57" s="10">
        <f t="shared" si="8"/>
        <v>28.300000000000004</v>
      </c>
      <c r="AD57" s="10">
        <f t="shared" si="9"/>
      </c>
      <c r="AE57" s="10">
        <f t="shared" si="10"/>
      </c>
      <c r="AG57" s="10">
        <f t="shared" si="11"/>
        <v>28.300000000000004</v>
      </c>
      <c r="AH57" s="10">
        <f t="shared" si="12"/>
        <v>28.300000000000004</v>
      </c>
      <c r="AK57" s="6">
        <v>64966</v>
      </c>
      <c r="AL57" s="6">
        <v>55886</v>
      </c>
      <c r="AM57" s="6">
        <v>72342</v>
      </c>
      <c r="AN57" s="6">
        <v>86357</v>
      </c>
      <c r="AQ57" s="6">
        <v>1250</v>
      </c>
      <c r="AS57" s="6">
        <v>1917</v>
      </c>
      <c r="AV57" s="63"/>
      <c r="AW57" s="63"/>
      <c r="AX57" s="10"/>
      <c r="AY57" s="10"/>
      <c r="AZ57" s="10"/>
      <c r="BA57" s="10"/>
      <c r="BB57" s="10"/>
      <c r="BC57" s="10"/>
      <c r="BD57" s="10"/>
      <c r="BE57" s="10"/>
      <c r="BF57" s="10">
        <v>8.2</v>
      </c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>
        <v>5.3</v>
      </c>
      <c r="BX57" s="12"/>
      <c r="BY57" s="12"/>
      <c r="CD57" s="11"/>
      <c r="CE57" s="11"/>
      <c r="CF57" s="11"/>
      <c r="CI57" s="10"/>
      <c r="CN57" s="6">
        <v>898</v>
      </c>
      <c r="CQ57" s="6">
        <v>8138</v>
      </c>
      <c r="CV57" s="36"/>
      <c r="CW57" s="7">
        <v>38</v>
      </c>
      <c r="CY57" s="64"/>
      <c r="CZ57" s="64">
        <v>98</v>
      </c>
      <c r="DE57" s="19">
        <v>71.6</v>
      </c>
      <c r="DG57" s="20">
        <v>0.759</v>
      </c>
    </row>
    <row r="58" spans="1:111" s="57" customFormat="1" ht="10.5" customHeight="1">
      <c r="A58" s="79" t="s">
        <v>234</v>
      </c>
      <c r="B58" s="79">
        <f t="shared" si="0"/>
        <v>43</v>
      </c>
      <c r="C58" s="79" t="s">
        <v>234</v>
      </c>
      <c r="D58" s="79" t="s">
        <v>176</v>
      </c>
      <c r="E58" s="79" t="s">
        <v>176</v>
      </c>
      <c r="F58" s="79" t="s">
        <v>185</v>
      </c>
      <c r="G58" s="79"/>
      <c r="H58" s="79">
        <v>1.05</v>
      </c>
      <c r="I58" s="79"/>
      <c r="J58" s="79">
        <v>0.7979999999999999</v>
      </c>
      <c r="K58" s="79"/>
      <c r="L58" s="79"/>
      <c r="M58" s="79"/>
      <c r="N58" s="79">
        <v>0.127</v>
      </c>
      <c r="O58" s="79"/>
      <c r="P58" s="79"/>
      <c r="Q58" s="79">
        <v>0.10099999999999999</v>
      </c>
      <c r="R58" s="79">
        <v>0.155</v>
      </c>
      <c r="S58" s="80">
        <f t="shared" si="1"/>
      </c>
      <c r="T58" s="80">
        <f t="shared" si="2"/>
        <v>105</v>
      </c>
      <c r="U58" s="80"/>
      <c r="V58" s="80">
        <f t="shared" si="3"/>
      </c>
      <c r="W58" s="80">
        <f t="shared" si="4"/>
        <v>79.8</v>
      </c>
      <c r="X58" s="80"/>
      <c r="Y58" s="80">
        <f t="shared" si="5"/>
      </c>
      <c r="Z58" s="80">
        <f t="shared" si="6"/>
      </c>
      <c r="AA58" s="80">
        <f t="shared" si="7"/>
      </c>
      <c r="AB58" s="80">
        <f t="shared" si="8"/>
        <v>12.7</v>
      </c>
      <c r="AC58" s="80"/>
      <c r="AD58" s="80">
        <f t="shared" si="9"/>
      </c>
      <c r="AE58" s="80">
        <f t="shared" si="10"/>
      </c>
      <c r="AF58" s="80"/>
      <c r="AG58" s="80">
        <f t="shared" si="11"/>
        <v>10.1</v>
      </c>
      <c r="AH58" s="80">
        <f t="shared" si="12"/>
        <v>15.5</v>
      </c>
      <c r="AI58" s="80"/>
      <c r="AJ58" s="55">
        <v>82688</v>
      </c>
      <c r="AK58" s="55">
        <v>151733</v>
      </c>
      <c r="AL58" s="55">
        <v>235224</v>
      </c>
      <c r="AM58" s="55">
        <v>242434</v>
      </c>
      <c r="AN58" s="55">
        <v>122346</v>
      </c>
      <c r="AO58" s="55"/>
      <c r="AP58" s="55">
        <v>1568</v>
      </c>
      <c r="AQ58" s="55">
        <v>2325</v>
      </c>
      <c r="AR58" s="55">
        <v>2285</v>
      </c>
      <c r="AS58" s="55">
        <v>1116</v>
      </c>
      <c r="AT58" s="55"/>
      <c r="AU58" s="81"/>
      <c r="AV58" s="82">
        <v>60.7</v>
      </c>
      <c r="AW58" s="82">
        <v>56.6</v>
      </c>
      <c r="AX58" s="80"/>
      <c r="AY58" s="80">
        <v>4.6</v>
      </c>
      <c r="AZ58" s="80">
        <v>27.1</v>
      </c>
      <c r="BA58" s="80"/>
      <c r="BB58" s="80">
        <v>2.1</v>
      </c>
      <c r="BC58" s="80">
        <v>2.8</v>
      </c>
      <c r="BD58" s="80">
        <v>6.6</v>
      </c>
      <c r="BE58" s="80">
        <v>9.6</v>
      </c>
      <c r="BF58" s="80">
        <v>11.5</v>
      </c>
      <c r="BH58" s="83">
        <v>3.67</v>
      </c>
      <c r="BI58" s="83">
        <v>6.61</v>
      </c>
      <c r="BJ58" s="56"/>
      <c r="BK58" s="56">
        <v>4.2</v>
      </c>
      <c r="BL58" s="56"/>
      <c r="BM58" s="56">
        <v>18.4</v>
      </c>
      <c r="BN58" s="56"/>
      <c r="BO58" s="56">
        <v>7.2</v>
      </c>
      <c r="BP58" s="56"/>
      <c r="BQ58" s="56"/>
      <c r="BR58" s="56"/>
      <c r="BS58" s="56">
        <v>6.6</v>
      </c>
      <c r="BT58" s="56"/>
      <c r="BU58" s="56">
        <v>12.3</v>
      </c>
      <c r="BV58" s="56"/>
      <c r="BW58" s="56"/>
      <c r="BX58" s="56"/>
      <c r="BY58" s="56">
        <v>10.9</v>
      </c>
      <c r="BZ58" s="79"/>
      <c r="CA58" s="79"/>
      <c r="CB58" s="79"/>
      <c r="CC58" s="79"/>
      <c r="CD58" s="83">
        <v>12.9</v>
      </c>
      <c r="CE58" s="83">
        <v>15.4</v>
      </c>
      <c r="CF58" s="83"/>
      <c r="CG58" s="79"/>
      <c r="CH58" s="79"/>
      <c r="CI58" s="80">
        <v>28.5378</v>
      </c>
      <c r="CJ58" s="79"/>
      <c r="CK58" s="79"/>
      <c r="CM58" s="55">
        <v>139</v>
      </c>
      <c r="CN58" s="55">
        <v>344</v>
      </c>
      <c r="CO58" s="55"/>
      <c r="CP58" s="55">
        <v>382</v>
      </c>
      <c r="CQ58" s="55">
        <v>2289</v>
      </c>
      <c r="CR58" s="79"/>
      <c r="CS58" s="56"/>
      <c r="CV58" s="59">
        <v>25</v>
      </c>
      <c r="CW58" s="81">
        <v>23</v>
      </c>
      <c r="CX58" s="81"/>
      <c r="CY58" s="84">
        <v>81.7</v>
      </c>
      <c r="CZ58" s="84">
        <v>95.7</v>
      </c>
      <c r="DA58" s="55"/>
      <c r="DB58" s="55"/>
      <c r="DC58" s="55"/>
      <c r="DE58" s="60">
        <v>75.7</v>
      </c>
      <c r="DG58" s="61">
        <v>0.729</v>
      </c>
    </row>
    <row r="59" spans="1:111" ht="10.5" customHeight="1">
      <c r="A59" s="2" t="s">
        <v>235</v>
      </c>
      <c r="B59" s="2">
        <f t="shared" si="0"/>
        <v>47</v>
      </c>
      <c r="C59" s="2" t="s">
        <v>235</v>
      </c>
      <c r="D59" s="2" t="s">
        <v>181</v>
      </c>
      <c r="E59" s="2" t="s">
        <v>181</v>
      </c>
      <c r="F59" s="2" t="s">
        <v>174</v>
      </c>
      <c r="G59" s="2">
        <v>0.91</v>
      </c>
      <c r="I59" s="2">
        <v>0.42</v>
      </c>
      <c r="K59" s="2">
        <v>0.006</v>
      </c>
      <c r="L59" s="2">
        <v>0.02</v>
      </c>
      <c r="M59" s="2">
        <v>0.07</v>
      </c>
      <c r="N59" s="2">
        <v>0.16699999999999998</v>
      </c>
      <c r="O59" s="2">
        <v>0.007</v>
      </c>
      <c r="P59" s="2">
        <v>0.005</v>
      </c>
      <c r="Q59" s="2">
        <v>0.133</v>
      </c>
      <c r="R59" s="2">
        <v>0.203</v>
      </c>
      <c r="S59" s="10">
        <f t="shared" si="1"/>
        <v>91</v>
      </c>
      <c r="T59" s="10">
        <f t="shared" si="2"/>
      </c>
      <c r="V59" s="10">
        <f t="shared" si="3"/>
        <v>42</v>
      </c>
      <c r="W59" s="10">
        <f t="shared" si="4"/>
      </c>
      <c r="Y59" s="10">
        <f t="shared" si="5"/>
        <v>0.6</v>
      </c>
      <c r="Z59" s="10">
        <f t="shared" si="6"/>
        <v>2</v>
      </c>
      <c r="AA59" s="10">
        <f t="shared" si="7"/>
        <v>7.000000000000001</v>
      </c>
      <c r="AB59" s="10">
        <f t="shared" si="8"/>
        <v>16.7</v>
      </c>
      <c r="AD59" s="10">
        <f t="shared" si="9"/>
        <v>0.7000000000000001</v>
      </c>
      <c r="AE59" s="10">
        <f t="shared" si="10"/>
        <v>0.5</v>
      </c>
      <c r="AG59" s="10">
        <f t="shared" si="11"/>
        <v>13.3</v>
      </c>
      <c r="AH59" s="10">
        <f t="shared" si="12"/>
        <v>20.3</v>
      </c>
      <c r="AJ59" s="6">
        <v>602</v>
      </c>
      <c r="AK59" s="6">
        <v>1940</v>
      </c>
      <c r="AL59" s="6">
        <v>3134</v>
      </c>
      <c r="AM59" s="6">
        <v>6554</v>
      </c>
      <c r="AN59" s="6">
        <v>8874</v>
      </c>
      <c r="AP59" s="6">
        <v>308</v>
      </c>
      <c r="AQ59" s="6">
        <v>575</v>
      </c>
      <c r="AV59" s="63">
        <v>58.7</v>
      </c>
      <c r="AW59" s="63">
        <v>40.9</v>
      </c>
      <c r="AX59" s="10"/>
      <c r="AY59" s="10">
        <v>15.3</v>
      </c>
      <c r="AZ59" s="10">
        <v>39.9</v>
      </c>
      <c r="BA59" s="10"/>
      <c r="BB59" s="10">
        <v>1.3</v>
      </c>
      <c r="BC59" s="10">
        <v>9</v>
      </c>
      <c r="BD59" s="10">
        <v>14</v>
      </c>
      <c r="BE59" s="10">
        <v>13</v>
      </c>
      <c r="BF59" s="10">
        <v>13.2</v>
      </c>
      <c r="BH59" s="11">
        <v>4.34</v>
      </c>
      <c r="BI59" s="11">
        <v>7.82</v>
      </c>
      <c r="BK59" s="12"/>
      <c r="BL59" s="12"/>
      <c r="BM59" s="12">
        <v>17.4</v>
      </c>
      <c r="BN59" s="12"/>
      <c r="BO59" s="12">
        <v>3.5</v>
      </c>
      <c r="BP59" s="12"/>
      <c r="BQ59" s="12">
        <v>12.9</v>
      </c>
      <c r="BR59" s="12"/>
      <c r="BS59" s="12">
        <v>3.4</v>
      </c>
      <c r="BT59" s="12"/>
      <c r="BU59" s="12">
        <v>11.3</v>
      </c>
      <c r="BV59" s="12"/>
      <c r="BW59" s="12"/>
      <c r="BX59" s="12"/>
      <c r="BY59" s="12">
        <v>13.2</v>
      </c>
      <c r="CD59" s="11">
        <v>4.2</v>
      </c>
      <c r="CE59" s="11">
        <v>6.5</v>
      </c>
      <c r="CF59" s="11"/>
      <c r="CI59" s="10"/>
      <c r="CS59" s="12">
        <v>104.1</v>
      </c>
      <c r="CV59" s="36">
        <v>33</v>
      </c>
      <c r="CW59" s="7">
        <v>19</v>
      </c>
      <c r="CY59" s="64"/>
      <c r="CZ59" s="64">
        <v>94</v>
      </c>
      <c r="DA59" s="6">
        <v>2717</v>
      </c>
      <c r="DE59" s="19">
        <v>77.2</v>
      </c>
      <c r="DG59" s="20">
        <v>0.913</v>
      </c>
    </row>
    <row r="60" spans="1:111" ht="10.5" customHeight="1">
      <c r="A60" s="2" t="s">
        <v>236</v>
      </c>
      <c r="B60" s="2">
        <f t="shared" si="0"/>
        <v>24</v>
      </c>
      <c r="C60" s="2" t="s">
        <v>236</v>
      </c>
      <c r="D60" s="2" t="s">
        <v>179</v>
      </c>
      <c r="E60" s="2" t="s">
        <v>179</v>
      </c>
      <c r="F60" s="2" t="s">
        <v>174</v>
      </c>
      <c r="H60" s="2">
        <v>1.042</v>
      </c>
      <c r="J60" s="2">
        <v>0.9890000000000001</v>
      </c>
      <c r="N60" s="2">
        <v>0.21899999999999997</v>
      </c>
      <c r="Q60" s="2">
        <v>0.228</v>
      </c>
      <c r="R60" s="2">
        <v>0.209</v>
      </c>
      <c r="S60" s="10">
        <f t="shared" si="1"/>
      </c>
      <c r="T60" s="10">
        <f t="shared" si="2"/>
        <v>104.2</v>
      </c>
      <c r="V60" s="10">
        <f t="shared" si="3"/>
      </c>
      <c r="W60" s="10">
        <f t="shared" si="4"/>
        <v>98.9</v>
      </c>
      <c r="Y60" s="10">
        <f t="shared" si="5"/>
      </c>
      <c r="Z60" s="10">
        <f t="shared" si="6"/>
      </c>
      <c r="AA60" s="10">
        <f t="shared" si="7"/>
      </c>
      <c r="AB60" s="10">
        <f t="shared" si="8"/>
        <v>21.9</v>
      </c>
      <c r="AD60" s="10">
        <f t="shared" si="9"/>
      </c>
      <c r="AE60" s="10">
        <f t="shared" si="10"/>
      </c>
      <c r="AG60" s="10">
        <f t="shared" si="11"/>
        <v>22.8</v>
      </c>
      <c r="AH60" s="10">
        <f t="shared" si="12"/>
        <v>20.9</v>
      </c>
      <c r="AJ60" s="6">
        <v>90649</v>
      </c>
      <c r="AK60" s="6">
        <v>118026</v>
      </c>
      <c r="AL60" s="6">
        <v>107098</v>
      </c>
      <c r="AM60" s="6">
        <v>118194</v>
      </c>
      <c r="AN60" s="6">
        <v>191604</v>
      </c>
      <c r="AQ60" s="6">
        <v>1039</v>
      </c>
      <c r="AS60" s="6">
        <v>1867</v>
      </c>
      <c r="AV60" s="63"/>
      <c r="AW60" s="63"/>
      <c r="AX60" s="10"/>
      <c r="AY60" s="10"/>
      <c r="AZ60" s="10"/>
      <c r="BA60" s="10"/>
      <c r="BB60" s="10"/>
      <c r="BC60" s="10"/>
      <c r="BD60" s="10"/>
      <c r="BE60" s="10"/>
      <c r="BF60" s="10">
        <v>9.3</v>
      </c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>
        <v>5.8</v>
      </c>
      <c r="BX60" s="12"/>
      <c r="BY60" s="12">
        <v>13.6</v>
      </c>
      <c r="CD60" s="11"/>
      <c r="CE60" s="11">
        <v>14.7</v>
      </c>
      <c r="CF60" s="11"/>
      <c r="CI60" s="10"/>
      <c r="CJ60" s="2">
        <v>41</v>
      </c>
      <c r="CN60" s="6">
        <v>3150</v>
      </c>
      <c r="CQ60" s="6">
        <v>21106</v>
      </c>
      <c r="CV60" s="36"/>
      <c r="CW60" s="7">
        <v>36</v>
      </c>
      <c r="CY60" s="64"/>
      <c r="CZ60" s="64">
        <v>99</v>
      </c>
      <c r="DE60" s="19">
        <v>72.4</v>
      </c>
      <c r="DG60" s="20">
        <v>0.884</v>
      </c>
    </row>
    <row r="61" spans="1:111" ht="10.5" customHeight="1">
      <c r="A61" s="2" t="s">
        <v>237</v>
      </c>
      <c r="B61" s="2">
        <f t="shared" si="0"/>
        <v>57</v>
      </c>
      <c r="C61" s="2" t="s">
        <v>237</v>
      </c>
      <c r="D61" s="2" t="s">
        <v>181</v>
      </c>
      <c r="E61" s="2" t="s">
        <v>181</v>
      </c>
      <c r="F61" s="2" t="s">
        <v>174</v>
      </c>
      <c r="G61" s="2">
        <v>0.98</v>
      </c>
      <c r="H61" s="2">
        <v>0.996</v>
      </c>
      <c r="I61" s="2">
        <v>0.83</v>
      </c>
      <c r="J61" s="2">
        <v>1.196</v>
      </c>
      <c r="K61" s="2">
        <v>0.137</v>
      </c>
      <c r="L61" s="2">
        <v>0.294</v>
      </c>
      <c r="M61" s="2">
        <v>0.293</v>
      </c>
      <c r="N61" s="2">
        <v>0.45</v>
      </c>
      <c r="O61" s="2">
        <v>0.174</v>
      </c>
      <c r="P61" s="2">
        <v>0.099</v>
      </c>
      <c r="Q61" s="2">
        <v>0.39299999999999996</v>
      </c>
      <c r="R61" s="2">
        <v>0.511</v>
      </c>
      <c r="S61" s="10">
        <f t="shared" si="1"/>
        <v>98</v>
      </c>
      <c r="T61" s="10">
        <f t="shared" si="2"/>
        <v>99.6</v>
      </c>
      <c r="V61" s="10">
        <f t="shared" si="3"/>
        <v>83</v>
      </c>
      <c r="W61" s="10">
        <f t="shared" si="4"/>
        <v>119.6</v>
      </c>
      <c r="Y61" s="10">
        <f t="shared" si="5"/>
        <v>13.700000000000001</v>
      </c>
      <c r="Z61" s="10">
        <f t="shared" si="6"/>
        <v>29.4</v>
      </c>
      <c r="AA61" s="10">
        <f t="shared" si="7"/>
        <v>29.299999999999997</v>
      </c>
      <c r="AB61" s="10">
        <f t="shared" si="8"/>
        <v>45</v>
      </c>
      <c r="AD61" s="10">
        <f t="shared" si="9"/>
        <v>17.4</v>
      </c>
      <c r="AE61" s="10">
        <f t="shared" si="10"/>
        <v>9.9</v>
      </c>
      <c r="AG61" s="10">
        <f t="shared" si="11"/>
        <v>39.3</v>
      </c>
      <c r="AH61" s="10">
        <f t="shared" si="12"/>
        <v>51.1</v>
      </c>
      <c r="AJ61" s="6">
        <v>110271</v>
      </c>
      <c r="AK61" s="6">
        <v>106241</v>
      </c>
      <c r="AL61" s="6">
        <v>116319</v>
      </c>
      <c r="AM61" s="6">
        <v>142968</v>
      </c>
      <c r="AN61" s="6">
        <v>166545</v>
      </c>
      <c r="AP61" s="6">
        <v>2074</v>
      </c>
      <c r="AQ61" s="6">
        <v>2275</v>
      </c>
      <c r="AR61" s="6">
        <v>2625</v>
      </c>
      <c r="AS61" s="6">
        <v>3188</v>
      </c>
      <c r="AV61" s="63">
        <v>49.9</v>
      </c>
      <c r="AW61" s="63">
        <v>38.7</v>
      </c>
      <c r="AX61" s="10"/>
      <c r="AY61" s="10">
        <v>33.7</v>
      </c>
      <c r="AZ61" s="10">
        <v>41.6</v>
      </c>
      <c r="BA61" s="10"/>
      <c r="BB61" s="10">
        <v>15.7</v>
      </c>
      <c r="BC61" s="10">
        <v>15.8</v>
      </c>
      <c r="BD61" s="10">
        <v>18.6</v>
      </c>
      <c r="BE61" s="10">
        <v>19.6</v>
      </c>
      <c r="BF61" s="10">
        <v>21.4</v>
      </c>
      <c r="BH61" s="11">
        <v>10.02</v>
      </c>
      <c r="BI61" s="11">
        <v>11.21</v>
      </c>
      <c r="BK61" s="12">
        <v>6.9</v>
      </c>
      <c r="BL61" s="12"/>
      <c r="BM61" s="12">
        <v>16.9</v>
      </c>
      <c r="BN61" s="12"/>
      <c r="BO61" s="12">
        <v>6.9</v>
      </c>
      <c r="BP61" s="12"/>
      <c r="BQ61" s="12">
        <v>9.5</v>
      </c>
      <c r="BR61" s="12"/>
      <c r="BS61" s="12"/>
      <c r="BT61" s="12"/>
      <c r="BU61" s="12"/>
      <c r="BV61" s="12"/>
      <c r="BW61" s="12">
        <v>8.2</v>
      </c>
      <c r="BX61" s="12"/>
      <c r="BY61" s="12">
        <v>13.1</v>
      </c>
      <c r="CD61" s="11">
        <v>21.9</v>
      </c>
      <c r="CE61" s="11">
        <v>22.8</v>
      </c>
      <c r="CF61" s="11"/>
      <c r="CI61" s="10"/>
      <c r="CJ61" s="2">
        <v>55</v>
      </c>
      <c r="CM61" s="6">
        <v>3855</v>
      </c>
      <c r="CN61" s="6">
        <v>6414</v>
      </c>
      <c r="CP61" s="6">
        <v>73093</v>
      </c>
      <c r="CQ61" s="6">
        <v>147212</v>
      </c>
      <c r="CV61" s="36">
        <v>38</v>
      </c>
      <c r="CW61" s="7">
        <v>24</v>
      </c>
      <c r="CY61" s="64"/>
      <c r="CZ61" s="64">
        <v>99</v>
      </c>
      <c r="DA61" s="6">
        <v>8436</v>
      </c>
      <c r="DC61" s="6">
        <v>15170</v>
      </c>
      <c r="DE61" s="19">
        <v>75.3</v>
      </c>
      <c r="DG61" s="20">
        <v>0.928</v>
      </c>
    </row>
    <row r="62" spans="1:111" ht="10.5" customHeight="1">
      <c r="A62" s="2" t="s">
        <v>238</v>
      </c>
      <c r="B62" s="2">
        <f t="shared" si="0"/>
        <v>16</v>
      </c>
      <c r="C62" s="2" t="s">
        <v>238</v>
      </c>
      <c r="D62" s="2" t="s">
        <v>176</v>
      </c>
      <c r="E62" s="2" t="s">
        <v>176</v>
      </c>
      <c r="F62" s="2" t="s">
        <v>183</v>
      </c>
      <c r="H62" s="2">
        <v>0.385</v>
      </c>
      <c r="J62" s="2">
        <v>0.129</v>
      </c>
      <c r="N62" s="2">
        <v>0.002</v>
      </c>
      <c r="Q62" s="2">
        <v>0.002</v>
      </c>
      <c r="R62" s="2">
        <v>0.002</v>
      </c>
      <c r="S62" s="10">
        <f t="shared" si="1"/>
      </c>
      <c r="T62" s="10">
        <f t="shared" si="2"/>
        <v>38.5</v>
      </c>
      <c r="V62" s="10">
        <f t="shared" si="3"/>
      </c>
      <c r="W62" s="10">
        <f t="shared" si="4"/>
        <v>12.9</v>
      </c>
      <c r="Y62" s="10">
        <f t="shared" si="5"/>
      </c>
      <c r="Z62" s="10">
        <f t="shared" si="6"/>
      </c>
      <c r="AA62" s="10">
        <f t="shared" si="7"/>
      </c>
      <c r="AB62" s="10">
        <f t="shared" si="8"/>
        <v>0.2</v>
      </c>
      <c r="AD62" s="10">
        <f t="shared" si="9"/>
      </c>
      <c r="AE62" s="10">
        <f t="shared" si="10"/>
      </c>
      <c r="AG62" s="10">
        <f t="shared" si="11"/>
        <v>0.2</v>
      </c>
      <c r="AH62" s="10">
        <f t="shared" si="12"/>
        <v>0.2</v>
      </c>
      <c r="AL62" s="6">
        <v>53</v>
      </c>
      <c r="AN62" s="6">
        <v>130</v>
      </c>
      <c r="AQ62" s="6">
        <v>10</v>
      </c>
      <c r="AS62" s="6">
        <v>22</v>
      </c>
      <c r="AV62" s="63"/>
      <c r="AW62" s="63"/>
      <c r="AX62" s="10"/>
      <c r="AY62" s="10"/>
      <c r="AZ62" s="10"/>
      <c r="BA62" s="10"/>
      <c r="BB62" s="10"/>
      <c r="BC62" s="10"/>
      <c r="BD62" s="10"/>
      <c r="BE62" s="10"/>
      <c r="BF62" s="10">
        <v>0.1</v>
      </c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>
        <v>10.5</v>
      </c>
      <c r="BV62" s="12"/>
      <c r="BW62" s="12"/>
      <c r="BX62" s="12"/>
      <c r="BY62" s="12"/>
      <c r="CD62" s="11"/>
      <c r="CE62" s="11"/>
      <c r="CF62" s="11"/>
      <c r="CI62" s="10"/>
      <c r="CV62" s="36"/>
      <c r="CY62" s="64">
        <v>23.4</v>
      </c>
      <c r="CZ62" s="64">
        <v>46.2</v>
      </c>
      <c r="DE62" s="19">
        <v>49.2</v>
      </c>
      <c r="DG62" s="20">
        <v>0.324</v>
      </c>
    </row>
    <row r="63" spans="1:111" ht="10.5" customHeight="1" hidden="1">
      <c r="A63" s="2" t="s">
        <v>239</v>
      </c>
      <c r="B63" s="2">
        <f t="shared" si="0"/>
        <v>5</v>
      </c>
      <c r="C63" s="2" t="s">
        <v>239</v>
      </c>
      <c r="D63" s="2" t="s">
        <v>176</v>
      </c>
      <c r="E63" s="2" t="s">
        <v>176</v>
      </c>
      <c r="F63" s="2" t="s">
        <v>185</v>
      </c>
      <c r="S63" s="10">
        <f t="shared" si="1"/>
      </c>
      <c r="T63" s="10">
        <f t="shared" si="2"/>
      </c>
      <c r="V63" s="10">
        <f t="shared" si="3"/>
      </c>
      <c r="W63" s="10">
        <f t="shared" si="4"/>
      </c>
      <c r="Y63" s="10">
        <f t="shared" si="5"/>
      </c>
      <c r="Z63" s="10">
        <f t="shared" si="6"/>
      </c>
      <c r="AA63" s="10">
        <f t="shared" si="7"/>
      </c>
      <c r="AB63" s="10">
        <f t="shared" si="8"/>
      </c>
      <c r="AD63" s="10">
        <f t="shared" si="9"/>
      </c>
      <c r="AE63" s="10">
        <f t="shared" si="10"/>
      </c>
      <c r="AG63" s="10">
        <f t="shared" si="11"/>
      </c>
      <c r="AH63" s="10">
        <f t="shared" si="12"/>
      </c>
      <c r="AK63" s="6">
        <v>63</v>
      </c>
      <c r="AL63" s="6">
        <v>60</v>
      </c>
      <c r="AM63" s="6">
        <v>430</v>
      </c>
      <c r="AN63" s="6">
        <v>484</v>
      </c>
      <c r="AV63" s="63"/>
      <c r="AW63" s="63"/>
      <c r="AX63" s="10"/>
      <c r="AY63" s="10"/>
      <c r="AZ63" s="10"/>
      <c r="BA63" s="10"/>
      <c r="BB63" s="10"/>
      <c r="BC63" s="10"/>
      <c r="BD63" s="10"/>
      <c r="BE63" s="10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CD63" s="11">
        <v>2.6</v>
      </c>
      <c r="CE63" s="11"/>
      <c r="CF63" s="11"/>
      <c r="CI63" s="10"/>
      <c r="CV63" s="36"/>
      <c r="CW63" s="7">
        <v>58</v>
      </c>
      <c r="CY63" s="64"/>
      <c r="CZ63" s="64">
        <v>94</v>
      </c>
      <c r="DE63" s="19">
        <v>73</v>
      </c>
      <c r="DG63" s="20">
        <v>0.879</v>
      </c>
    </row>
    <row r="64" spans="1:111" s="57" customFormat="1" ht="10.5" customHeight="1">
      <c r="A64" s="79" t="s">
        <v>240</v>
      </c>
      <c r="B64" s="79">
        <f t="shared" si="0"/>
        <v>50</v>
      </c>
      <c r="C64" s="79" t="s">
        <v>240</v>
      </c>
      <c r="D64" s="79" t="s">
        <v>176</v>
      </c>
      <c r="E64" s="79" t="s">
        <v>176</v>
      </c>
      <c r="F64" s="79" t="s">
        <v>185</v>
      </c>
      <c r="G64" s="79">
        <v>0.87</v>
      </c>
      <c r="H64" s="79">
        <v>1.11</v>
      </c>
      <c r="I64" s="79">
        <v>0.12</v>
      </c>
      <c r="J64" s="79">
        <v>0.44799999999999995</v>
      </c>
      <c r="K64" s="79">
        <v>0.022</v>
      </c>
      <c r="L64" s="79">
        <v>0.1</v>
      </c>
      <c r="M64" s="79">
        <v>0.186</v>
      </c>
      <c r="N64" s="79">
        <v>0.22399999999999998</v>
      </c>
      <c r="O64" s="79">
        <v>0.03</v>
      </c>
      <c r="P64" s="79">
        <v>0.014</v>
      </c>
      <c r="Q64" s="79">
        <v>0.19399999999999998</v>
      </c>
      <c r="R64" s="79">
        <v>0.254</v>
      </c>
      <c r="S64" s="80">
        <f t="shared" si="1"/>
        <v>87</v>
      </c>
      <c r="T64" s="80">
        <f t="shared" si="2"/>
        <v>111.00000000000001</v>
      </c>
      <c r="U64" s="80"/>
      <c r="V64" s="80">
        <f t="shared" si="3"/>
        <v>12</v>
      </c>
      <c r="W64" s="80">
        <f t="shared" si="4"/>
        <v>44.8</v>
      </c>
      <c r="X64" s="80"/>
      <c r="Y64" s="80">
        <f t="shared" si="5"/>
        <v>2.1999999999999997</v>
      </c>
      <c r="Z64" s="80">
        <f t="shared" si="6"/>
        <v>10</v>
      </c>
      <c r="AA64" s="80">
        <f t="shared" si="7"/>
        <v>18.6</v>
      </c>
      <c r="AB64" s="80">
        <f t="shared" si="8"/>
        <v>22.4</v>
      </c>
      <c r="AC64" s="80"/>
      <c r="AD64" s="80">
        <f t="shared" si="9"/>
        <v>3</v>
      </c>
      <c r="AE64" s="80">
        <f t="shared" si="10"/>
        <v>1.4000000000000001</v>
      </c>
      <c r="AF64" s="80"/>
      <c r="AG64" s="80">
        <f t="shared" si="11"/>
        <v>19.4</v>
      </c>
      <c r="AH64" s="80">
        <f t="shared" si="12"/>
        <v>25.4</v>
      </c>
      <c r="AI64" s="80"/>
      <c r="AJ64" s="55"/>
      <c r="AK64" s="55">
        <v>42400</v>
      </c>
      <c r="AL64" s="55">
        <v>123748</v>
      </c>
      <c r="AM64" s="6">
        <v>430</v>
      </c>
      <c r="AN64" s="55">
        <v>176995</v>
      </c>
      <c r="AO64" s="55"/>
      <c r="AP64" s="55"/>
      <c r="AQ64" s="55">
        <v>1941</v>
      </c>
      <c r="AR64" s="55"/>
      <c r="AS64" s="55">
        <v>2223</v>
      </c>
      <c r="AT64" s="55"/>
      <c r="AU64" s="81"/>
      <c r="AV64" s="82">
        <v>48.4</v>
      </c>
      <c r="AW64" s="82">
        <v>36</v>
      </c>
      <c r="AX64" s="80"/>
      <c r="AY64" s="80">
        <v>3</v>
      </c>
      <c r="AZ64" s="80">
        <v>11.1</v>
      </c>
      <c r="BA64" s="80"/>
      <c r="BB64" s="80">
        <v>0.9</v>
      </c>
      <c r="BC64" s="80">
        <v>2.8</v>
      </c>
      <c r="BD64" s="80">
        <v>6.4</v>
      </c>
      <c r="BE64" s="80">
        <v>9.1</v>
      </c>
      <c r="BF64" s="80">
        <v>11.4</v>
      </c>
      <c r="BH64" s="83">
        <v>2.16</v>
      </c>
      <c r="BI64" s="83">
        <v>3.76</v>
      </c>
      <c r="BJ64" s="56"/>
      <c r="BK64" s="56">
        <v>2.9</v>
      </c>
      <c r="BL64" s="56"/>
      <c r="BM64" s="56">
        <v>15.9</v>
      </c>
      <c r="BN64" s="56"/>
      <c r="BO64" s="56">
        <v>2.2</v>
      </c>
      <c r="BP64" s="56"/>
      <c r="BQ64" s="56">
        <v>16</v>
      </c>
      <c r="BR64" s="56"/>
      <c r="BS64" s="56"/>
      <c r="BT64" s="56"/>
      <c r="BU64" s="56"/>
      <c r="BV64" s="56"/>
      <c r="BW64" s="56">
        <v>1.9</v>
      </c>
      <c r="BX64" s="56"/>
      <c r="BY64" s="56">
        <v>13.2</v>
      </c>
      <c r="BZ64" s="79"/>
      <c r="CA64" s="79"/>
      <c r="CB64" s="79"/>
      <c r="CC64" s="79"/>
      <c r="CD64" s="83">
        <v>20.8</v>
      </c>
      <c r="CE64" s="83">
        <v>9</v>
      </c>
      <c r="CF64" s="83"/>
      <c r="CG64" s="79"/>
      <c r="CH64" s="79"/>
      <c r="CI64" s="80"/>
      <c r="CJ64" s="79">
        <v>5</v>
      </c>
      <c r="CK64" s="79"/>
      <c r="CM64" s="55"/>
      <c r="CN64" s="55"/>
      <c r="CO64" s="55"/>
      <c r="CP64" s="55"/>
      <c r="CQ64" s="55"/>
      <c r="CR64" s="79"/>
      <c r="CS64" s="56"/>
      <c r="CV64" s="59"/>
      <c r="CW64" s="81"/>
      <c r="CX64" s="81"/>
      <c r="CY64" s="84">
        <v>67.9</v>
      </c>
      <c r="CZ64" s="84">
        <v>82.1</v>
      </c>
      <c r="DA64" s="55">
        <v>1271</v>
      </c>
      <c r="DB64" s="55"/>
      <c r="DC64" s="55">
        <v>2396</v>
      </c>
      <c r="DE64" s="60">
        <v>70.3</v>
      </c>
      <c r="DG64" s="61">
        <v>0.72</v>
      </c>
    </row>
    <row r="65" spans="1:111" ht="10.5" customHeight="1">
      <c r="A65" s="2" t="s">
        <v>241</v>
      </c>
      <c r="B65" s="2">
        <f t="shared" si="0"/>
        <v>54</v>
      </c>
      <c r="C65" s="2" t="s">
        <v>241</v>
      </c>
      <c r="D65" s="2" t="s">
        <v>176</v>
      </c>
      <c r="E65" s="2" t="s">
        <v>176</v>
      </c>
      <c r="F65" s="2" t="s">
        <v>185</v>
      </c>
      <c r="G65" s="2">
        <v>0.91</v>
      </c>
      <c r="H65" s="2">
        <v>1.226</v>
      </c>
      <c r="I65" s="2">
        <v>0.17</v>
      </c>
      <c r="J65" s="2">
        <v>0.532</v>
      </c>
      <c r="K65" s="2">
        <v>0.033</v>
      </c>
      <c r="L65" s="2">
        <v>0.269</v>
      </c>
      <c r="M65" s="2">
        <v>0.296</v>
      </c>
      <c r="N65" s="2">
        <v>0.23399999999999999</v>
      </c>
      <c r="O65" s="2">
        <v>0.051</v>
      </c>
      <c r="P65" s="2">
        <v>0.015</v>
      </c>
      <c r="Q65" s="2">
        <v>0.297</v>
      </c>
      <c r="R65" s="2">
        <v>0.16899999999999998</v>
      </c>
      <c r="S65" s="10">
        <f t="shared" si="1"/>
        <v>91</v>
      </c>
      <c r="T65" s="10">
        <f t="shared" si="2"/>
        <v>122.6</v>
      </c>
      <c r="V65" s="10">
        <f t="shared" si="3"/>
        <v>17</v>
      </c>
      <c r="W65" s="10">
        <f t="shared" si="4"/>
        <v>53.2</v>
      </c>
      <c r="Y65" s="10">
        <f t="shared" si="5"/>
        <v>3.3000000000000003</v>
      </c>
      <c r="Z65" s="10">
        <f t="shared" si="6"/>
        <v>26.900000000000002</v>
      </c>
      <c r="AA65" s="10">
        <f t="shared" si="7"/>
        <v>29.599999999999998</v>
      </c>
      <c r="AB65" s="10">
        <f t="shared" si="8"/>
        <v>23.4</v>
      </c>
      <c r="AD65" s="10">
        <f t="shared" si="9"/>
        <v>5.1</v>
      </c>
      <c r="AE65" s="10">
        <f t="shared" si="10"/>
        <v>1.5</v>
      </c>
      <c r="AG65" s="10">
        <f t="shared" si="11"/>
        <v>29.7</v>
      </c>
      <c r="AH65" s="10">
        <f t="shared" si="12"/>
        <v>16.9</v>
      </c>
      <c r="AJ65" s="6">
        <v>170173</v>
      </c>
      <c r="AK65" s="6">
        <v>269775</v>
      </c>
      <c r="AL65" s="6">
        <v>280594</v>
      </c>
      <c r="AM65" s="6">
        <v>206541</v>
      </c>
      <c r="AN65" s="6">
        <v>174924</v>
      </c>
      <c r="AP65" s="6">
        <v>3321</v>
      </c>
      <c r="AR65" s="6">
        <v>1950</v>
      </c>
      <c r="AV65" s="63">
        <v>52.4</v>
      </c>
      <c r="AW65" s="63">
        <v>49.1</v>
      </c>
      <c r="AX65" s="10"/>
      <c r="AY65" s="10">
        <v>6.5</v>
      </c>
      <c r="AZ65" s="10">
        <v>9.4</v>
      </c>
      <c r="BA65" s="10"/>
      <c r="BB65" s="10">
        <v>1.6</v>
      </c>
      <c r="BC65" s="10">
        <v>3.2</v>
      </c>
      <c r="BD65" s="10">
        <v>13.6</v>
      </c>
      <c r="BE65" s="10">
        <v>17.6</v>
      </c>
      <c r="BF65" s="10">
        <v>18.1</v>
      </c>
      <c r="BH65" s="11">
        <v>2.94</v>
      </c>
      <c r="BI65" s="11">
        <v>5.57</v>
      </c>
      <c r="BK65" s="12">
        <v>4.2</v>
      </c>
      <c r="BL65" s="12"/>
      <c r="BM65" s="12">
        <v>23.2</v>
      </c>
      <c r="BN65" s="12"/>
      <c r="BO65" s="12">
        <v>5.6</v>
      </c>
      <c r="BP65" s="12"/>
      <c r="BQ65" s="12">
        <v>33.3</v>
      </c>
      <c r="BR65" s="12"/>
      <c r="BS65" s="12">
        <v>3.1</v>
      </c>
      <c r="BT65" s="12"/>
      <c r="BU65" s="12">
        <v>17.2</v>
      </c>
      <c r="BV65" s="12"/>
      <c r="BW65" s="12">
        <v>3.4</v>
      </c>
      <c r="BX65" s="12"/>
      <c r="BY65" s="12">
        <v>15.2</v>
      </c>
      <c r="CD65" s="11">
        <v>17.8</v>
      </c>
      <c r="CE65" s="11">
        <v>18.1</v>
      </c>
      <c r="CF65" s="11"/>
      <c r="CI65" s="10">
        <v>22.2611</v>
      </c>
      <c r="CJ65" s="2">
        <v>34</v>
      </c>
      <c r="CV65" s="36">
        <v>21</v>
      </c>
      <c r="CY65" s="64">
        <v>74.7</v>
      </c>
      <c r="CZ65" s="64">
        <v>90.1</v>
      </c>
      <c r="DA65" s="6">
        <v>1591</v>
      </c>
      <c r="DC65" s="6">
        <v>2865</v>
      </c>
      <c r="DE65" s="19">
        <v>69.5</v>
      </c>
      <c r="DG65" s="20">
        <v>0.767</v>
      </c>
    </row>
    <row r="66" spans="1:111" ht="10.5" customHeight="1">
      <c r="A66" s="2" t="s">
        <v>242</v>
      </c>
      <c r="B66" s="2">
        <f t="shared" si="0"/>
        <v>53</v>
      </c>
      <c r="C66" s="2" t="s">
        <v>243</v>
      </c>
      <c r="D66" s="2" t="s">
        <v>176</v>
      </c>
      <c r="E66" s="2" t="s">
        <v>176</v>
      </c>
      <c r="F66" s="2" t="s">
        <v>177</v>
      </c>
      <c r="G66" s="2">
        <v>0.75</v>
      </c>
      <c r="H66" s="2">
        <v>1.005</v>
      </c>
      <c r="I66" s="2">
        <v>0.26</v>
      </c>
      <c r="J66" s="2">
        <v>0.738</v>
      </c>
      <c r="K66" s="2">
        <v>0.068</v>
      </c>
      <c r="L66" s="2">
        <v>0.135</v>
      </c>
      <c r="M66" s="2">
        <v>0.202</v>
      </c>
      <c r="N66" s="2">
        <v>0.203</v>
      </c>
      <c r="O66" s="2">
        <v>0.105</v>
      </c>
      <c r="P66" s="2">
        <v>0.028</v>
      </c>
      <c r="Q66" s="2">
        <v>0.242</v>
      </c>
      <c r="R66" s="2">
        <v>0.16</v>
      </c>
      <c r="S66" s="10">
        <f t="shared" si="1"/>
        <v>75</v>
      </c>
      <c r="T66" s="10">
        <f t="shared" si="2"/>
        <v>100.49999999999999</v>
      </c>
      <c r="V66" s="10">
        <f t="shared" si="3"/>
        <v>26</v>
      </c>
      <c r="W66" s="10">
        <f t="shared" si="4"/>
        <v>73.8</v>
      </c>
      <c r="Y66" s="10">
        <f t="shared" si="5"/>
        <v>6.800000000000001</v>
      </c>
      <c r="Z66" s="10">
        <f t="shared" si="6"/>
        <v>13.5</v>
      </c>
      <c r="AA66" s="10">
        <f t="shared" si="7"/>
        <v>20.200000000000003</v>
      </c>
      <c r="AB66" s="10">
        <f t="shared" si="8"/>
        <v>20.3</v>
      </c>
      <c r="AD66" s="10">
        <f t="shared" si="9"/>
        <v>10.5</v>
      </c>
      <c r="AE66" s="10">
        <f t="shared" si="10"/>
        <v>2.8000000000000003</v>
      </c>
      <c r="AG66" s="10">
        <f t="shared" si="11"/>
        <v>24.2</v>
      </c>
      <c r="AH66" s="10">
        <f t="shared" si="12"/>
        <v>16</v>
      </c>
      <c r="AJ66" s="6">
        <v>480016</v>
      </c>
      <c r="AK66" s="6">
        <v>715701</v>
      </c>
      <c r="AL66" s="6">
        <v>854584</v>
      </c>
      <c r="AM66" s="6">
        <v>628233</v>
      </c>
      <c r="AN66" s="6">
        <v>850051</v>
      </c>
      <c r="AP66" s="6">
        <v>1751</v>
      </c>
      <c r="AQ66" s="6">
        <v>1717</v>
      </c>
      <c r="AR66" s="6">
        <v>1698</v>
      </c>
      <c r="AS66" s="6">
        <v>1900</v>
      </c>
      <c r="AV66" s="63"/>
      <c r="AW66" s="63">
        <v>19.3</v>
      </c>
      <c r="AX66" s="10"/>
      <c r="AY66" s="10"/>
      <c r="AZ66" s="10">
        <v>15.9</v>
      </c>
      <c r="BA66" s="10"/>
      <c r="BB66" s="10">
        <v>1.5</v>
      </c>
      <c r="BC66" s="10">
        <v>3.4</v>
      </c>
      <c r="BD66" s="10">
        <v>4.6</v>
      </c>
      <c r="BE66" s="10">
        <v>7.5</v>
      </c>
      <c r="BF66" s="10">
        <v>9</v>
      </c>
      <c r="BI66" s="11">
        <v>3.62</v>
      </c>
      <c r="BK66" s="12">
        <v>4.8</v>
      </c>
      <c r="BL66" s="12"/>
      <c r="BM66" s="12">
        <v>15.8</v>
      </c>
      <c r="BN66" s="12"/>
      <c r="BO66" s="12"/>
      <c r="BP66" s="12"/>
      <c r="BQ66" s="12"/>
      <c r="BR66" s="12"/>
      <c r="BS66" s="12">
        <v>4</v>
      </c>
      <c r="BT66" s="12"/>
      <c r="BU66" s="12"/>
      <c r="BV66" s="12"/>
      <c r="BW66" s="12">
        <v>4.8</v>
      </c>
      <c r="BX66" s="12"/>
      <c r="BY66" s="12">
        <v>14.9</v>
      </c>
      <c r="CD66" s="11"/>
      <c r="CE66" s="11">
        <v>35.4</v>
      </c>
      <c r="CF66" s="11"/>
      <c r="CI66" s="10"/>
      <c r="CJ66" s="2">
        <v>108</v>
      </c>
      <c r="CM66" s="6">
        <v>1304</v>
      </c>
      <c r="CN66" s="6">
        <v>2091</v>
      </c>
      <c r="CP66" s="6">
        <v>5133</v>
      </c>
      <c r="CQ66" s="6">
        <v>9730</v>
      </c>
      <c r="CS66" s="12">
        <v>0.9</v>
      </c>
      <c r="CV66" s="36">
        <v>38</v>
      </c>
      <c r="CW66" s="7">
        <v>15</v>
      </c>
      <c r="CY66" s="64">
        <v>32.2</v>
      </c>
      <c r="CZ66" s="64">
        <v>51.4</v>
      </c>
      <c r="DA66" s="6">
        <v>1024</v>
      </c>
      <c r="DC66" s="6">
        <v>1974</v>
      </c>
      <c r="DE66" s="19">
        <v>64.8</v>
      </c>
      <c r="DG66" s="20">
        <v>0.612</v>
      </c>
    </row>
    <row r="67" spans="1:111" ht="10.5" customHeight="1">
      <c r="A67" s="2" t="s">
        <v>244</v>
      </c>
      <c r="B67" s="2">
        <f t="shared" si="0"/>
        <v>54</v>
      </c>
      <c r="C67" s="2" t="s">
        <v>244</v>
      </c>
      <c r="D67" s="2" t="s">
        <v>176</v>
      </c>
      <c r="E67" s="2" t="s">
        <v>176</v>
      </c>
      <c r="F67" s="2" t="s">
        <v>185</v>
      </c>
      <c r="G67" s="2">
        <v>0.82</v>
      </c>
      <c r="H67" s="2">
        <v>0.883</v>
      </c>
      <c r="I67" s="2">
        <v>0.17</v>
      </c>
      <c r="J67" s="2">
        <v>0.32299999999999995</v>
      </c>
      <c r="K67" s="2">
        <v>0.017</v>
      </c>
      <c r="L67" s="2">
        <v>0.078</v>
      </c>
      <c r="M67" s="2">
        <v>0.179</v>
      </c>
      <c r="N67" s="2">
        <v>0.177</v>
      </c>
      <c r="O67" s="2">
        <v>0.027</v>
      </c>
      <c r="P67" s="2">
        <v>0.007</v>
      </c>
      <c r="Q67" s="2">
        <v>0.175</v>
      </c>
      <c r="R67" s="2">
        <v>0.179</v>
      </c>
      <c r="S67" s="10">
        <f t="shared" si="1"/>
        <v>82</v>
      </c>
      <c r="T67" s="10">
        <f t="shared" si="2"/>
        <v>88.3</v>
      </c>
      <c r="V67" s="10">
        <f t="shared" si="3"/>
        <v>17</v>
      </c>
      <c r="W67" s="10">
        <f t="shared" si="4"/>
        <v>32.3</v>
      </c>
      <c r="Y67" s="10">
        <f t="shared" si="5"/>
        <v>1.7000000000000002</v>
      </c>
      <c r="Z67" s="10">
        <f t="shared" si="6"/>
        <v>7.8</v>
      </c>
      <c r="AA67" s="10">
        <f t="shared" si="7"/>
        <v>17.9</v>
      </c>
      <c r="AB67" s="10">
        <f t="shared" si="8"/>
        <v>17.7</v>
      </c>
      <c r="AD67" s="10">
        <f t="shared" si="9"/>
        <v>2.7</v>
      </c>
      <c r="AE67" s="10">
        <f t="shared" si="10"/>
        <v>0.7000000000000001</v>
      </c>
      <c r="AG67" s="10">
        <f t="shared" si="11"/>
        <v>17.5</v>
      </c>
      <c r="AH67" s="10">
        <f t="shared" si="12"/>
        <v>17.9</v>
      </c>
      <c r="AJ67" s="6">
        <v>28281</v>
      </c>
      <c r="AK67" s="6">
        <v>16838</v>
      </c>
      <c r="AL67" s="6">
        <v>70499</v>
      </c>
      <c r="AM67" s="6">
        <v>78211</v>
      </c>
      <c r="AN67" s="6">
        <v>114998</v>
      </c>
      <c r="AP67" s="6">
        <v>372</v>
      </c>
      <c r="AQ67" s="6">
        <v>1508</v>
      </c>
      <c r="AR67" s="6">
        <v>1512</v>
      </c>
      <c r="AS67" s="6">
        <v>2031</v>
      </c>
      <c r="AV67" s="63">
        <v>33.2</v>
      </c>
      <c r="AW67" s="63">
        <v>54.4</v>
      </c>
      <c r="AX67" s="10"/>
      <c r="AY67" s="10">
        <v>4.2</v>
      </c>
      <c r="AZ67" s="10">
        <v>4.6</v>
      </c>
      <c r="BA67" s="10"/>
      <c r="BB67" s="10">
        <v>0.6</v>
      </c>
      <c r="BC67" s="10">
        <v>2.2</v>
      </c>
      <c r="BD67" s="10">
        <v>3.4</v>
      </c>
      <c r="BE67" s="10">
        <v>6.1</v>
      </c>
      <c r="BF67" s="10">
        <v>8.1</v>
      </c>
      <c r="BH67" s="11">
        <v>1.72</v>
      </c>
      <c r="BI67" s="11">
        <v>3.4</v>
      </c>
      <c r="BK67" s="12">
        <v>2.6</v>
      </c>
      <c r="BL67" s="12"/>
      <c r="BM67" s="12">
        <v>27.6</v>
      </c>
      <c r="BN67" s="12"/>
      <c r="BO67" s="12">
        <v>3.9</v>
      </c>
      <c r="BP67" s="12"/>
      <c r="BQ67" s="12">
        <v>17.1</v>
      </c>
      <c r="BR67" s="12"/>
      <c r="BS67" s="12">
        <v>2</v>
      </c>
      <c r="BT67" s="12"/>
      <c r="BU67" s="12">
        <v>28.1</v>
      </c>
      <c r="BV67" s="12"/>
      <c r="BW67" s="12">
        <v>2.2</v>
      </c>
      <c r="BX67" s="12"/>
      <c r="BY67" s="12"/>
      <c r="CD67" s="11"/>
      <c r="CE67" s="11">
        <v>7.2</v>
      </c>
      <c r="CF67" s="11"/>
      <c r="CI67" s="10">
        <v>103.4786</v>
      </c>
      <c r="CJ67" s="2">
        <v>8</v>
      </c>
      <c r="CV67" s="36">
        <v>50</v>
      </c>
      <c r="CW67" s="7">
        <v>25</v>
      </c>
      <c r="CY67" s="64">
        <v>56.3</v>
      </c>
      <c r="CZ67" s="64">
        <v>71.5</v>
      </c>
      <c r="DA67" s="6">
        <v>1739</v>
      </c>
      <c r="DC67" s="6">
        <v>2090</v>
      </c>
      <c r="DE67" s="19">
        <v>69.4</v>
      </c>
      <c r="DG67" s="20">
        <v>0.604</v>
      </c>
    </row>
    <row r="68" spans="1:111" ht="10.5" customHeight="1" hidden="1">
      <c r="A68" s="2" t="s">
        <v>245</v>
      </c>
      <c r="B68" s="2">
        <f t="shared" si="0"/>
        <v>7</v>
      </c>
      <c r="C68" s="2" t="s">
        <v>245</v>
      </c>
      <c r="D68" s="2" t="s">
        <v>171</v>
      </c>
      <c r="E68" s="2" t="s">
        <v>176</v>
      </c>
      <c r="F68" s="2" t="s">
        <v>183</v>
      </c>
      <c r="N68" s="2">
        <v>0.023</v>
      </c>
      <c r="Q68" s="2">
        <v>0.038</v>
      </c>
      <c r="R68" s="2">
        <v>0.006999999999999999</v>
      </c>
      <c r="S68" s="10">
        <f t="shared" si="1"/>
      </c>
      <c r="T68" s="10">
        <f t="shared" si="2"/>
      </c>
      <c r="V68" s="10">
        <f t="shared" si="3"/>
      </c>
      <c r="W68" s="10">
        <f t="shared" si="4"/>
      </c>
      <c r="Y68" s="10">
        <f t="shared" si="5"/>
      </c>
      <c r="Z68" s="10">
        <f t="shared" si="6"/>
      </c>
      <c r="AA68" s="10">
        <f t="shared" si="7"/>
      </c>
      <c r="AB68" s="10">
        <f t="shared" si="8"/>
        <v>2.3</v>
      </c>
      <c r="AD68" s="10">
        <f t="shared" si="9"/>
      </c>
      <c r="AE68" s="10">
        <f t="shared" si="10"/>
      </c>
      <c r="AG68" s="10">
        <f t="shared" si="11"/>
        <v>3.8</v>
      </c>
      <c r="AH68" s="10">
        <f t="shared" si="12"/>
        <v>0.7</v>
      </c>
      <c r="AM68" s="6">
        <v>578</v>
      </c>
      <c r="AV68" s="63"/>
      <c r="AW68" s="63"/>
      <c r="AX68" s="10"/>
      <c r="AY68" s="10"/>
      <c r="AZ68" s="10"/>
      <c r="BA68" s="10"/>
      <c r="BB68" s="10"/>
      <c r="BC68" s="10"/>
      <c r="BD68" s="10"/>
      <c r="BE68" s="10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CD68" s="11"/>
      <c r="CE68" s="11"/>
      <c r="CF68" s="11"/>
      <c r="CI68" s="10"/>
      <c r="CV68" s="36"/>
      <c r="CY68" s="64">
        <v>46</v>
      </c>
      <c r="CZ68" s="64">
        <v>78.5</v>
      </c>
      <c r="DE68" s="19">
        <v>49</v>
      </c>
      <c r="DG68" s="20">
        <v>0.465</v>
      </c>
    </row>
    <row r="69" spans="1:111" ht="10.5" customHeight="1">
      <c r="A69" s="2" t="s">
        <v>246</v>
      </c>
      <c r="B69" s="2">
        <f t="shared" si="0"/>
        <v>12</v>
      </c>
      <c r="C69" s="2" t="s">
        <v>246</v>
      </c>
      <c r="D69" s="2" t="s">
        <v>171</v>
      </c>
      <c r="E69" s="2" t="s">
        <v>171</v>
      </c>
      <c r="F69" s="2" t="s">
        <v>183</v>
      </c>
      <c r="H69" s="2">
        <v>0.5660000000000001</v>
      </c>
      <c r="J69" s="2">
        <v>0.193</v>
      </c>
      <c r="N69" s="2">
        <v>0.01</v>
      </c>
      <c r="Q69" s="2">
        <v>0.018000000000000002</v>
      </c>
      <c r="R69" s="2">
        <v>0.002</v>
      </c>
      <c r="S69" s="10">
        <f t="shared" si="1"/>
      </c>
      <c r="T69" s="10">
        <f t="shared" si="2"/>
        <v>56.60000000000001</v>
      </c>
      <c r="V69" s="10">
        <f t="shared" si="3"/>
      </c>
      <c r="W69" s="10">
        <f t="shared" si="4"/>
        <v>19.3</v>
      </c>
      <c r="Y69" s="10">
        <f t="shared" si="5"/>
      </c>
      <c r="Z69" s="10">
        <f t="shared" si="6"/>
      </c>
      <c r="AA69" s="10">
        <f t="shared" si="7"/>
      </c>
      <c r="AB69" s="10">
        <f t="shared" si="8"/>
        <v>1</v>
      </c>
      <c r="AD69" s="10">
        <f t="shared" si="9"/>
      </c>
      <c r="AE69" s="10">
        <f t="shared" si="10"/>
      </c>
      <c r="AG69" s="10">
        <f t="shared" si="11"/>
        <v>1.8000000000000003</v>
      </c>
      <c r="AH69" s="10">
        <f t="shared" si="12"/>
        <v>0.2</v>
      </c>
      <c r="AN69" s="6">
        <v>3020</v>
      </c>
      <c r="AS69" s="6">
        <v>95</v>
      </c>
      <c r="AV69" s="63"/>
      <c r="AW69" s="63"/>
      <c r="AX69" s="10"/>
      <c r="AY69" s="10"/>
      <c r="AZ69" s="10"/>
      <c r="BA69" s="10"/>
      <c r="BB69" s="10"/>
      <c r="BC69" s="10"/>
      <c r="BD69" s="10"/>
      <c r="BE69" s="10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CD69" s="11"/>
      <c r="CE69" s="11"/>
      <c r="CF69" s="11"/>
      <c r="CI69" s="10"/>
      <c r="CV69" s="36"/>
      <c r="CY69" s="64"/>
      <c r="CZ69" s="64">
        <v>25</v>
      </c>
      <c r="DE69" s="19">
        <v>50.2</v>
      </c>
      <c r="DG69" s="20">
        <v>0.275</v>
      </c>
    </row>
    <row r="70" spans="1:111" s="57" customFormat="1" ht="10.5" customHeight="1">
      <c r="A70" s="79" t="s">
        <v>247</v>
      </c>
      <c r="B70" s="79">
        <f t="shared" si="0"/>
        <v>25</v>
      </c>
      <c r="C70" s="79" t="s">
        <v>247</v>
      </c>
      <c r="D70" s="79" t="s">
        <v>176</v>
      </c>
      <c r="E70" s="79" t="s">
        <v>179</v>
      </c>
      <c r="F70" s="79" t="s">
        <v>174</v>
      </c>
      <c r="G70" s="79"/>
      <c r="H70" s="79">
        <v>0.912</v>
      </c>
      <c r="I70" s="79"/>
      <c r="J70" s="79">
        <v>1.037</v>
      </c>
      <c r="K70" s="79"/>
      <c r="L70" s="79"/>
      <c r="M70" s="79"/>
      <c r="N70" s="79">
        <v>0.381</v>
      </c>
      <c r="O70" s="79"/>
      <c r="P70" s="79"/>
      <c r="Q70" s="79">
        <v>0.35100000000000003</v>
      </c>
      <c r="R70" s="79">
        <v>0.41200000000000003</v>
      </c>
      <c r="S70" s="80">
        <f t="shared" si="1"/>
      </c>
      <c r="T70" s="80">
        <f t="shared" si="2"/>
        <v>91.2</v>
      </c>
      <c r="U70" s="80"/>
      <c r="V70" s="80">
        <f t="shared" si="3"/>
      </c>
      <c r="W70" s="80">
        <f t="shared" si="4"/>
        <v>103.69999999999999</v>
      </c>
      <c r="X70" s="80"/>
      <c r="Y70" s="80">
        <f t="shared" si="5"/>
      </c>
      <c r="Z70" s="80">
        <f t="shared" si="6"/>
      </c>
      <c r="AA70" s="80">
        <f t="shared" si="7"/>
      </c>
      <c r="AB70" s="80">
        <f t="shared" si="8"/>
        <v>38.1</v>
      </c>
      <c r="AC70" s="80"/>
      <c r="AD70" s="80">
        <f t="shared" si="9"/>
      </c>
      <c r="AE70" s="80">
        <f t="shared" si="10"/>
      </c>
      <c r="AF70" s="80"/>
      <c r="AG70" s="80">
        <f t="shared" si="11"/>
        <v>35.1</v>
      </c>
      <c r="AH70" s="80">
        <f t="shared" si="12"/>
        <v>41.2</v>
      </c>
      <c r="AI70" s="80"/>
      <c r="AJ70" s="55"/>
      <c r="AK70" s="55">
        <v>25500</v>
      </c>
      <c r="AL70" s="55">
        <v>24680</v>
      </c>
      <c r="AM70" s="55">
        <v>25900</v>
      </c>
      <c r="AN70" s="55">
        <v>39726</v>
      </c>
      <c r="AO70" s="55"/>
      <c r="AP70" s="55">
        <v>1723</v>
      </c>
      <c r="AQ70" s="55">
        <v>1625</v>
      </c>
      <c r="AR70" s="55">
        <v>1636</v>
      </c>
      <c r="AS70" s="55">
        <v>2670</v>
      </c>
      <c r="AT70" s="55"/>
      <c r="AU70" s="81"/>
      <c r="AV70" s="82"/>
      <c r="AW70" s="82"/>
      <c r="AX70" s="80"/>
      <c r="AY70" s="80"/>
      <c r="AZ70" s="80"/>
      <c r="BA70" s="80"/>
      <c r="BB70" s="80"/>
      <c r="BC70" s="80"/>
      <c r="BD70" s="80"/>
      <c r="BE70" s="80"/>
      <c r="BF70" s="80">
        <v>15.1</v>
      </c>
      <c r="BH70" s="83"/>
      <c r="BI70" s="83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>
        <v>6.9</v>
      </c>
      <c r="BX70" s="56"/>
      <c r="BY70" s="56">
        <v>25.5</v>
      </c>
      <c r="BZ70" s="79"/>
      <c r="CA70" s="79"/>
      <c r="CB70" s="79"/>
      <c r="CC70" s="79"/>
      <c r="CD70" s="83"/>
      <c r="CE70" s="83">
        <v>17.6</v>
      </c>
      <c r="CF70" s="83"/>
      <c r="CG70" s="79"/>
      <c r="CH70" s="79"/>
      <c r="CI70" s="80"/>
      <c r="CJ70" s="79">
        <v>40</v>
      </c>
      <c r="CK70" s="79"/>
      <c r="CM70" s="55"/>
      <c r="CN70" s="55">
        <v>390</v>
      </c>
      <c r="CO70" s="55"/>
      <c r="CP70" s="55"/>
      <c r="CQ70" s="55">
        <v>4314</v>
      </c>
      <c r="CR70" s="79"/>
      <c r="CS70" s="56"/>
      <c r="CV70" s="59"/>
      <c r="CW70" s="81">
        <v>34</v>
      </c>
      <c r="CX70" s="81"/>
      <c r="CY70" s="84"/>
      <c r="CZ70" s="84">
        <v>99</v>
      </c>
      <c r="DA70" s="55"/>
      <c r="DB70" s="55"/>
      <c r="DC70" s="55"/>
      <c r="DE70" s="60">
        <v>69.2</v>
      </c>
      <c r="DG70" s="61">
        <v>0.758</v>
      </c>
    </row>
    <row r="71" spans="1:111" ht="10.5" customHeight="1">
      <c r="A71" s="2" t="s">
        <v>248</v>
      </c>
      <c r="B71" s="2">
        <f t="shared" si="0"/>
        <v>42</v>
      </c>
      <c r="C71" s="2" t="s">
        <v>248</v>
      </c>
      <c r="D71" s="2" t="s">
        <v>171</v>
      </c>
      <c r="E71" s="2" t="s">
        <v>171</v>
      </c>
      <c r="F71" s="2" t="s">
        <v>183</v>
      </c>
      <c r="G71" s="2">
        <v>0.11</v>
      </c>
      <c r="H71" s="2">
        <v>0.375</v>
      </c>
      <c r="I71" s="2">
        <v>0.02</v>
      </c>
      <c r="J71" s="2">
        <v>0.115</v>
      </c>
      <c r="K71" s="2">
        <v>0.001</v>
      </c>
      <c r="L71" s="2">
        <v>0.002</v>
      </c>
      <c r="M71" s="2">
        <v>0.009</v>
      </c>
      <c r="N71" s="2">
        <v>0.006999999999999999</v>
      </c>
      <c r="Q71" s="2">
        <v>0.011000000000000001</v>
      </c>
      <c r="R71" s="2">
        <v>0.003</v>
      </c>
      <c r="S71" s="10">
        <f t="shared" si="1"/>
        <v>11</v>
      </c>
      <c r="T71" s="10">
        <f t="shared" si="2"/>
        <v>37.5</v>
      </c>
      <c r="V71" s="10">
        <f t="shared" si="3"/>
        <v>2</v>
      </c>
      <c r="W71" s="10">
        <f t="shared" si="4"/>
        <v>11.5</v>
      </c>
      <c r="Y71" s="10">
        <f t="shared" si="5"/>
        <v>0.1</v>
      </c>
      <c r="Z71" s="10">
        <f t="shared" si="6"/>
        <v>0.2</v>
      </c>
      <c r="AA71" s="10">
        <f t="shared" si="7"/>
        <v>0.8999999999999999</v>
      </c>
      <c r="AB71" s="10">
        <f t="shared" si="8"/>
        <v>0.7</v>
      </c>
      <c r="AD71" s="10">
        <f t="shared" si="9"/>
      </c>
      <c r="AE71" s="10">
        <f t="shared" si="10"/>
      </c>
      <c r="AG71" s="10">
        <f t="shared" si="11"/>
        <v>1.1</v>
      </c>
      <c r="AH71" s="10">
        <f t="shared" si="12"/>
        <v>0.3</v>
      </c>
      <c r="AK71" s="6">
        <v>14368</v>
      </c>
      <c r="AL71" s="6">
        <v>27338</v>
      </c>
      <c r="AM71" s="6">
        <v>34076</v>
      </c>
      <c r="AN71" s="6">
        <v>35027</v>
      </c>
      <c r="AP71" s="6">
        <v>37</v>
      </c>
      <c r="AQ71" s="6">
        <v>66</v>
      </c>
      <c r="AR71" s="6">
        <v>68</v>
      </c>
      <c r="AS71" s="6">
        <v>62</v>
      </c>
      <c r="AV71" s="63"/>
      <c r="AW71" s="63"/>
      <c r="AX71" s="10"/>
      <c r="AY71" s="10"/>
      <c r="AZ71" s="10"/>
      <c r="BA71" s="10"/>
      <c r="BB71" s="10"/>
      <c r="BC71" s="10"/>
      <c r="BD71" s="10"/>
      <c r="BE71" s="10"/>
      <c r="BF71" s="10">
        <v>0.5</v>
      </c>
      <c r="BK71" s="12"/>
      <c r="BL71" s="12"/>
      <c r="BM71" s="12">
        <v>14.1</v>
      </c>
      <c r="BN71" s="12"/>
      <c r="BO71" s="12"/>
      <c r="BP71" s="12"/>
      <c r="BQ71" s="12">
        <v>10.4</v>
      </c>
      <c r="BR71" s="12"/>
      <c r="BS71" s="12">
        <v>3.4</v>
      </c>
      <c r="BT71" s="12"/>
      <c r="BU71" s="12">
        <v>9.4</v>
      </c>
      <c r="BV71" s="12"/>
      <c r="BW71" s="12">
        <v>4</v>
      </c>
      <c r="BX71" s="12"/>
      <c r="BY71" s="12">
        <v>13.9</v>
      </c>
      <c r="CD71" s="11">
        <v>14.4</v>
      </c>
      <c r="CE71" s="11">
        <v>14.9</v>
      </c>
      <c r="CF71" s="11"/>
      <c r="CI71" s="10"/>
      <c r="CJ71" s="2">
        <v>592</v>
      </c>
      <c r="CM71" s="6">
        <v>47</v>
      </c>
      <c r="CN71" s="6">
        <v>193</v>
      </c>
      <c r="CP71" s="6">
        <v>521</v>
      </c>
      <c r="CQ71" s="6">
        <v>1609</v>
      </c>
      <c r="CV71" s="36">
        <v>37</v>
      </c>
      <c r="CW71" s="7">
        <v>36</v>
      </c>
      <c r="CY71" s="64">
        <v>16.4</v>
      </c>
      <c r="CZ71" s="64">
        <v>35.5</v>
      </c>
      <c r="DA71" s="6">
        <v>290</v>
      </c>
      <c r="DC71" s="6">
        <v>321</v>
      </c>
      <c r="DE71" s="19">
        <v>48.7</v>
      </c>
      <c r="DG71" s="20">
        <v>0.252</v>
      </c>
    </row>
    <row r="72" spans="1:104" ht="10.5" customHeight="1" hidden="1">
      <c r="A72" s="2" t="s">
        <v>249</v>
      </c>
      <c r="B72" s="2">
        <f t="shared" si="0"/>
        <v>0</v>
      </c>
      <c r="D72" s="2" t="s">
        <v>181</v>
      </c>
      <c r="E72" s="2" t="s">
        <v>181</v>
      </c>
      <c r="F72" s="2" t="s">
        <v>174</v>
      </c>
      <c r="S72" s="10">
        <f t="shared" si="1"/>
      </c>
      <c r="T72" s="10">
        <f t="shared" si="2"/>
      </c>
      <c r="V72" s="10">
        <f t="shared" si="3"/>
      </c>
      <c r="W72" s="10">
        <f t="shared" si="4"/>
      </c>
      <c r="Y72" s="10">
        <f t="shared" si="5"/>
      </c>
      <c r="Z72" s="10">
        <f t="shared" si="6"/>
      </c>
      <c r="AA72" s="10">
        <f t="shared" si="7"/>
      </c>
      <c r="AB72" s="10">
        <f t="shared" si="8"/>
      </c>
      <c r="AD72" s="10">
        <f t="shared" si="9"/>
      </c>
      <c r="AE72" s="10">
        <f t="shared" si="10"/>
      </c>
      <c r="AG72" s="10">
        <f t="shared" si="11"/>
      </c>
      <c r="AH72" s="10">
        <f t="shared" si="12"/>
      </c>
      <c r="AV72" s="63"/>
      <c r="AW72" s="63"/>
      <c r="AX72" s="10"/>
      <c r="AY72" s="10"/>
      <c r="AZ72" s="10"/>
      <c r="BA72" s="10"/>
      <c r="BB72" s="10"/>
      <c r="BC72" s="10"/>
      <c r="BD72" s="10"/>
      <c r="BE72" s="10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CD72" s="11"/>
      <c r="CE72" s="11"/>
      <c r="CF72" s="11"/>
      <c r="CI72" s="10"/>
      <c r="CV72" s="36"/>
      <c r="CY72" s="64"/>
      <c r="CZ72" s="64"/>
    </row>
    <row r="73" spans="1:111" ht="10.5" customHeight="1">
      <c r="A73" s="2" t="s">
        <v>250</v>
      </c>
      <c r="B73" s="2">
        <f t="shared" si="0"/>
        <v>45</v>
      </c>
      <c r="C73" s="2" t="s">
        <v>250</v>
      </c>
      <c r="D73" s="2" t="s">
        <v>176</v>
      </c>
      <c r="E73" s="2" t="s">
        <v>176</v>
      </c>
      <c r="F73" s="2" t="s">
        <v>172</v>
      </c>
      <c r="G73" s="2">
        <v>0.85</v>
      </c>
      <c r="H73" s="2">
        <v>1.348</v>
      </c>
      <c r="I73" s="2">
        <v>0.2</v>
      </c>
      <c r="J73" s="2">
        <v>0.682</v>
      </c>
      <c r="K73" s="2">
        <v>0</v>
      </c>
      <c r="L73" s="2">
        <v>0.029</v>
      </c>
      <c r="M73" s="2">
        <v>0.033</v>
      </c>
      <c r="N73" s="2">
        <v>0.13</v>
      </c>
      <c r="O73" s="2">
        <v>0</v>
      </c>
      <c r="P73" s="2">
        <v>0</v>
      </c>
      <c r="Q73" s="2">
        <v>0.159</v>
      </c>
      <c r="R73" s="2">
        <v>0.099</v>
      </c>
      <c r="S73" s="10">
        <f t="shared" si="1"/>
        <v>85</v>
      </c>
      <c r="T73" s="10">
        <f t="shared" si="2"/>
        <v>134.8</v>
      </c>
      <c r="V73" s="10">
        <f t="shared" si="3"/>
        <v>20</v>
      </c>
      <c r="W73" s="10">
        <f t="shared" si="4"/>
        <v>68.2</v>
      </c>
      <c r="Y73" s="10">
        <f t="shared" si="5"/>
        <v>0</v>
      </c>
      <c r="Z73" s="10">
        <f t="shared" si="6"/>
        <v>2.9000000000000004</v>
      </c>
      <c r="AA73" s="10">
        <f t="shared" si="7"/>
        <v>3.3000000000000003</v>
      </c>
      <c r="AB73" s="10">
        <f t="shared" si="8"/>
        <v>13</v>
      </c>
      <c r="AD73" s="10">
        <f t="shared" si="9"/>
        <v>0</v>
      </c>
      <c r="AE73" s="10">
        <f t="shared" si="10"/>
        <v>0</v>
      </c>
      <c r="AG73" s="10">
        <f t="shared" si="11"/>
        <v>15.9</v>
      </c>
      <c r="AH73" s="10">
        <f t="shared" si="12"/>
        <v>9.9</v>
      </c>
      <c r="AJ73" s="6">
        <v>1653</v>
      </c>
      <c r="AK73" s="6">
        <v>1666</v>
      </c>
      <c r="AL73" s="6">
        <v>2313</v>
      </c>
      <c r="AM73" s="6">
        <v>3509</v>
      </c>
      <c r="AP73" s="6">
        <v>263</v>
      </c>
      <c r="AR73" s="6">
        <v>1080</v>
      </c>
      <c r="AV73" s="63">
        <v>63.8</v>
      </c>
      <c r="AW73" s="63">
        <v>54.1</v>
      </c>
      <c r="AX73" s="10"/>
      <c r="AY73" s="10">
        <v>8.1</v>
      </c>
      <c r="AZ73" s="10">
        <v>33</v>
      </c>
      <c r="BA73" s="10"/>
      <c r="BB73" s="10">
        <v>5</v>
      </c>
      <c r="BC73" s="10">
        <v>3.3</v>
      </c>
      <c r="BD73" s="10">
        <v>4.5</v>
      </c>
      <c r="BE73" s="10">
        <v>4.3</v>
      </c>
      <c r="BF73" s="10">
        <v>5.6</v>
      </c>
      <c r="BH73" s="11">
        <v>4.67</v>
      </c>
      <c r="BI73" s="11">
        <v>7.45</v>
      </c>
      <c r="BK73" s="12">
        <v>4.2</v>
      </c>
      <c r="BL73" s="12"/>
      <c r="BM73" s="12">
        <v>15.6</v>
      </c>
      <c r="BN73" s="12"/>
      <c r="BO73" s="12">
        <v>5.1</v>
      </c>
      <c r="BP73" s="12"/>
      <c r="BQ73" s="12"/>
      <c r="BR73" s="12"/>
      <c r="BS73" s="12">
        <v>4.7</v>
      </c>
      <c r="BT73" s="12"/>
      <c r="BU73" s="12"/>
      <c r="BV73" s="12"/>
      <c r="BW73" s="12"/>
      <c r="BX73" s="12"/>
      <c r="BY73" s="12"/>
      <c r="CD73" s="11"/>
      <c r="CE73" s="11"/>
      <c r="CF73" s="11"/>
      <c r="CI73" s="10"/>
      <c r="CV73" s="36">
        <v>35</v>
      </c>
      <c r="CY73" s="64">
        <v>73.5</v>
      </c>
      <c r="CZ73" s="64">
        <v>91.6</v>
      </c>
      <c r="DA73" s="6">
        <v>2160</v>
      </c>
      <c r="DC73" s="6">
        <v>4166</v>
      </c>
      <c r="DE73" s="19">
        <v>72.1</v>
      </c>
      <c r="DG73" s="20">
        <v>0.869</v>
      </c>
    </row>
    <row r="74" spans="1:111" ht="10.5" customHeight="1">
      <c r="A74" s="2" t="s">
        <v>251</v>
      </c>
      <c r="B74" s="2">
        <f aca="true" t="shared" si="13" ref="B74:B137">COUNT(G74:CS74)</f>
        <v>58</v>
      </c>
      <c r="C74" s="2" t="s">
        <v>251</v>
      </c>
      <c r="D74" s="2" t="s">
        <v>181</v>
      </c>
      <c r="E74" s="2" t="s">
        <v>181</v>
      </c>
      <c r="F74" s="2" t="s">
        <v>174</v>
      </c>
      <c r="G74" s="2">
        <v>0.92</v>
      </c>
      <c r="H74" s="2">
        <v>0.996</v>
      </c>
      <c r="I74" s="2">
        <v>0.76</v>
      </c>
      <c r="J74" s="2">
        <v>1.159</v>
      </c>
      <c r="K74" s="2">
        <v>0.111</v>
      </c>
      <c r="L74" s="2">
        <v>0.272</v>
      </c>
      <c r="M74" s="2">
        <v>0.338</v>
      </c>
      <c r="N74" s="2">
        <v>0.703</v>
      </c>
      <c r="O74" s="2">
        <v>0.109</v>
      </c>
      <c r="P74" s="2">
        <v>0.112</v>
      </c>
      <c r="Q74" s="2">
        <v>0.652</v>
      </c>
      <c r="R74" s="2">
        <v>0.757</v>
      </c>
      <c r="S74" s="10">
        <f aca="true" t="shared" si="14" ref="S74:S137">IF(G74="","",G74*100)</f>
        <v>92</v>
      </c>
      <c r="T74" s="10">
        <f aca="true" t="shared" si="15" ref="T74:T137">IF(H74="","",H74*100)</f>
        <v>99.6</v>
      </c>
      <c r="V74" s="10">
        <f aca="true" t="shared" si="16" ref="V74:V137">IF(I74="","",I74*100)</f>
        <v>76</v>
      </c>
      <c r="W74" s="10">
        <f aca="true" t="shared" si="17" ref="W74:W137">IF(J74="","",J74*100)</f>
        <v>115.9</v>
      </c>
      <c r="Y74" s="10">
        <f aca="true" t="shared" si="18" ref="Y74:Y137">IF(K74="","",K74*100)</f>
        <v>11.1</v>
      </c>
      <c r="Z74" s="10">
        <f aca="true" t="shared" si="19" ref="Z74:Z137">IF(L74="","",L74*100)</f>
        <v>27.200000000000003</v>
      </c>
      <c r="AA74" s="10">
        <f aca="true" t="shared" si="20" ref="AA74:AA137">IF(M74="","",M74*100)</f>
        <v>33.800000000000004</v>
      </c>
      <c r="AB74" s="10">
        <f aca="true" t="shared" si="21" ref="AB74:AB137">IF(N74="","",N74*100)</f>
        <v>70.3</v>
      </c>
      <c r="AD74" s="10">
        <f aca="true" t="shared" si="22" ref="AD74:AD137">IF(O74="","",O74*100)</f>
        <v>10.9</v>
      </c>
      <c r="AE74" s="10">
        <f aca="true" t="shared" si="23" ref="AE74:AE137">IF(P74="","",P74*100)</f>
        <v>11.200000000000001</v>
      </c>
      <c r="AG74" s="10">
        <f aca="true" t="shared" si="24" ref="AG74:AG137">IF(Q74="","",Q74*100)</f>
        <v>65.2</v>
      </c>
      <c r="AH74" s="10">
        <f aca="true" t="shared" si="25" ref="AH74:AH137">IF(R74="","",R74*100)</f>
        <v>75.7</v>
      </c>
      <c r="AJ74" s="6">
        <v>114272</v>
      </c>
      <c r="AK74" s="6">
        <v>123165</v>
      </c>
      <c r="AL74" s="6">
        <v>127976</v>
      </c>
      <c r="AM74" s="6">
        <v>165714</v>
      </c>
      <c r="AN74" s="6">
        <v>213995</v>
      </c>
      <c r="AP74" s="6">
        <v>2577</v>
      </c>
      <c r="AQ74" s="6">
        <v>2611</v>
      </c>
      <c r="AR74" s="6">
        <v>3326</v>
      </c>
      <c r="AS74" s="6">
        <v>4190</v>
      </c>
      <c r="AV74" s="63">
        <v>84.4</v>
      </c>
      <c r="AW74" s="63">
        <v>49.4</v>
      </c>
      <c r="AX74" s="10"/>
      <c r="AY74" s="10">
        <v>10.5</v>
      </c>
      <c r="AZ74" s="10">
        <v>35.3</v>
      </c>
      <c r="BA74" s="10"/>
      <c r="BB74" s="10">
        <v>4.5</v>
      </c>
      <c r="BC74" s="10">
        <v>7.2</v>
      </c>
      <c r="BD74" s="10">
        <v>13.8</v>
      </c>
      <c r="BE74" s="10">
        <v>15.4</v>
      </c>
      <c r="BF74" s="10">
        <v>18.7</v>
      </c>
      <c r="BH74" s="11">
        <v>7.73</v>
      </c>
      <c r="BI74" s="11">
        <v>9.79</v>
      </c>
      <c r="BK74" s="12">
        <v>5.9</v>
      </c>
      <c r="BL74" s="12"/>
      <c r="BM74" s="12"/>
      <c r="BN74" s="12"/>
      <c r="BO74" s="12">
        <v>5.3</v>
      </c>
      <c r="BP74" s="12"/>
      <c r="BQ74" s="12"/>
      <c r="BR74" s="12"/>
      <c r="BS74" s="12">
        <v>5.7</v>
      </c>
      <c r="BT74" s="12"/>
      <c r="BU74" s="12">
        <v>11.9</v>
      </c>
      <c r="BV74" s="12"/>
      <c r="BW74" s="12">
        <v>7.6</v>
      </c>
      <c r="BX74" s="12"/>
      <c r="BY74" s="12">
        <v>12.2</v>
      </c>
      <c r="CD74" s="11">
        <v>18.7</v>
      </c>
      <c r="CE74" s="11">
        <v>28.8</v>
      </c>
      <c r="CF74" s="11"/>
      <c r="CI74" s="10">
        <v>27.8449</v>
      </c>
      <c r="CJ74" s="2">
        <v>46</v>
      </c>
      <c r="CM74" s="6">
        <v>2615</v>
      </c>
      <c r="CN74" s="6">
        <v>5732</v>
      </c>
      <c r="CP74" s="6">
        <v>41094</v>
      </c>
      <c r="CQ74" s="6">
        <v>119304</v>
      </c>
      <c r="CV74" s="36">
        <v>50</v>
      </c>
      <c r="CW74" s="7">
        <v>37</v>
      </c>
      <c r="CY74" s="64"/>
      <c r="CZ74" s="64">
        <v>99</v>
      </c>
      <c r="DA74" s="6">
        <v>6514</v>
      </c>
      <c r="DC74" s="6">
        <v>12762</v>
      </c>
      <c r="DE74" s="19">
        <v>76.4</v>
      </c>
      <c r="DG74" s="20">
        <v>0.942</v>
      </c>
    </row>
    <row r="75" spans="1:111" ht="10.5" customHeight="1">
      <c r="A75" s="2" t="s">
        <v>252</v>
      </c>
      <c r="B75" s="2">
        <f t="shared" si="13"/>
        <v>59</v>
      </c>
      <c r="C75" s="2" t="s">
        <v>252</v>
      </c>
      <c r="D75" s="2" t="s">
        <v>181</v>
      </c>
      <c r="E75" s="2" t="s">
        <v>181</v>
      </c>
      <c r="F75" s="2" t="s">
        <v>174</v>
      </c>
      <c r="G75" s="2">
        <v>1</v>
      </c>
      <c r="H75" s="2">
        <v>1.06</v>
      </c>
      <c r="I75" s="2">
        <v>0.56</v>
      </c>
      <c r="J75" s="2">
        <v>1.112</v>
      </c>
      <c r="K75" s="2">
        <v>0.142</v>
      </c>
      <c r="L75" s="2">
        <v>0.245</v>
      </c>
      <c r="M75" s="2">
        <v>0.298</v>
      </c>
      <c r="N75" s="2">
        <v>0.51</v>
      </c>
      <c r="O75" s="2">
        <v>0.16</v>
      </c>
      <c r="P75" s="2">
        <v>0.122</v>
      </c>
      <c r="Q75" s="2">
        <v>0.451</v>
      </c>
      <c r="R75" s="2">
        <v>0.5720000000000001</v>
      </c>
      <c r="S75" s="10">
        <f t="shared" si="14"/>
        <v>100</v>
      </c>
      <c r="T75" s="10">
        <f t="shared" si="15"/>
        <v>106</v>
      </c>
      <c r="V75" s="10">
        <f t="shared" si="16"/>
        <v>56.00000000000001</v>
      </c>
      <c r="W75" s="10">
        <f t="shared" si="17"/>
        <v>111.20000000000002</v>
      </c>
      <c r="Y75" s="10">
        <f t="shared" si="18"/>
        <v>14.2</v>
      </c>
      <c r="Z75" s="10">
        <f t="shared" si="19"/>
        <v>24.5</v>
      </c>
      <c r="AA75" s="10">
        <f t="shared" si="20"/>
        <v>29.799999999999997</v>
      </c>
      <c r="AB75" s="10">
        <f t="shared" si="21"/>
        <v>51</v>
      </c>
      <c r="AD75" s="10">
        <f t="shared" si="22"/>
        <v>16</v>
      </c>
      <c r="AE75" s="10">
        <f t="shared" si="23"/>
        <v>12.2</v>
      </c>
      <c r="AG75" s="10">
        <f t="shared" si="24"/>
        <v>45.1</v>
      </c>
      <c r="AH75" s="10">
        <f t="shared" si="25"/>
        <v>57.2</v>
      </c>
      <c r="AJ75" s="6">
        <v>1038576</v>
      </c>
      <c r="AK75" s="6">
        <v>1076717</v>
      </c>
      <c r="AL75" s="6">
        <v>1278581</v>
      </c>
      <c r="AM75" s="6">
        <v>1698938</v>
      </c>
      <c r="AN75" s="6">
        <v>2091688</v>
      </c>
      <c r="AP75" s="6">
        <v>1998</v>
      </c>
      <c r="AQ75" s="6">
        <v>2318</v>
      </c>
      <c r="AR75" s="6">
        <v>2995</v>
      </c>
      <c r="AS75" s="6">
        <v>3600</v>
      </c>
      <c r="AV75" s="63">
        <v>87.9</v>
      </c>
      <c r="AW75" s="63">
        <v>57.6</v>
      </c>
      <c r="AX75" s="10"/>
      <c r="AY75" s="10">
        <v>9.6</v>
      </c>
      <c r="AZ75" s="10">
        <v>28.4</v>
      </c>
      <c r="BA75" s="10"/>
      <c r="BB75" s="10">
        <v>2.7</v>
      </c>
      <c r="BC75" s="10">
        <v>5.2</v>
      </c>
      <c r="BD75" s="10">
        <v>10.5</v>
      </c>
      <c r="BE75" s="10">
        <v>12.8</v>
      </c>
      <c r="BF75" s="10">
        <v>15.8</v>
      </c>
      <c r="BH75" s="11">
        <v>4.84</v>
      </c>
      <c r="BI75" s="11">
        <v>6.88</v>
      </c>
      <c r="BK75" s="12">
        <v>4.8</v>
      </c>
      <c r="BL75" s="12"/>
      <c r="BM75" s="12">
        <v>24.9</v>
      </c>
      <c r="BN75" s="12"/>
      <c r="BO75" s="12">
        <v>5</v>
      </c>
      <c r="BP75" s="12"/>
      <c r="BQ75" s="12"/>
      <c r="BR75" s="12"/>
      <c r="BS75" s="12">
        <v>5.4</v>
      </c>
      <c r="BT75" s="12"/>
      <c r="BU75" s="12"/>
      <c r="BV75" s="12"/>
      <c r="BW75" s="12">
        <v>6.1</v>
      </c>
      <c r="BX75" s="12"/>
      <c r="BY75" s="12">
        <v>11.1</v>
      </c>
      <c r="CD75" s="11">
        <v>12.9</v>
      </c>
      <c r="CE75" s="11">
        <v>17</v>
      </c>
      <c r="CF75" s="11"/>
      <c r="CI75" s="10">
        <v>21.8248</v>
      </c>
      <c r="CJ75" s="2">
        <v>24</v>
      </c>
      <c r="CM75" s="6">
        <v>23101</v>
      </c>
      <c r="CN75" s="6">
        <v>41039</v>
      </c>
      <c r="CP75" s="6">
        <v>319296</v>
      </c>
      <c r="CQ75" s="6">
        <v>782069</v>
      </c>
      <c r="CS75" s="12">
        <v>1.5</v>
      </c>
      <c r="CV75" s="36"/>
      <c r="CW75" s="7">
        <v>24</v>
      </c>
      <c r="CY75" s="64">
        <v>99</v>
      </c>
      <c r="CZ75" s="64">
        <v>99</v>
      </c>
      <c r="DA75" s="6">
        <v>7304</v>
      </c>
      <c r="DC75" s="6">
        <v>14286</v>
      </c>
      <c r="DE75" s="19">
        <v>78.7</v>
      </c>
      <c r="DG75" s="20">
        <v>0.946</v>
      </c>
    </row>
    <row r="76" spans="1:104" ht="10.5" customHeight="1" hidden="1">
      <c r="A76" s="2" t="s">
        <v>253</v>
      </c>
      <c r="B76" s="2">
        <f t="shared" si="13"/>
        <v>2</v>
      </c>
      <c r="C76" s="2" t="s">
        <v>253</v>
      </c>
      <c r="D76" s="2" t="s">
        <v>181</v>
      </c>
      <c r="E76" s="2" t="s">
        <v>181</v>
      </c>
      <c r="F76" s="2" t="s">
        <v>185</v>
      </c>
      <c r="S76" s="10">
        <f t="shared" si="14"/>
      </c>
      <c r="T76" s="10">
        <f t="shared" si="15"/>
      </c>
      <c r="V76" s="10">
        <f t="shared" si="16"/>
      </c>
      <c r="W76" s="10">
        <f t="shared" si="17"/>
      </c>
      <c r="Y76" s="10">
        <f t="shared" si="18"/>
      </c>
      <c r="Z76" s="10">
        <f t="shared" si="19"/>
      </c>
      <c r="AA76" s="10">
        <f t="shared" si="20"/>
      </c>
      <c r="AB76" s="10">
        <f t="shared" si="21"/>
      </c>
      <c r="AD76" s="10">
        <f t="shared" si="22"/>
      </c>
      <c r="AE76" s="10">
        <f t="shared" si="23"/>
      </c>
      <c r="AG76" s="10">
        <f t="shared" si="24"/>
      </c>
      <c r="AH76" s="10">
        <f t="shared" si="25"/>
      </c>
      <c r="AV76" s="63"/>
      <c r="AW76" s="63"/>
      <c r="AX76" s="10"/>
      <c r="AY76" s="10"/>
      <c r="AZ76" s="10"/>
      <c r="BA76" s="10"/>
      <c r="BB76" s="10"/>
      <c r="BC76" s="10"/>
      <c r="BD76" s="10"/>
      <c r="BE76" s="10"/>
      <c r="BK76" s="12">
        <v>12.5</v>
      </c>
      <c r="BL76" s="12"/>
      <c r="BM76" s="12"/>
      <c r="BN76" s="12"/>
      <c r="BO76" s="12">
        <v>17.6</v>
      </c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CD76" s="11"/>
      <c r="CE76" s="11"/>
      <c r="CF76" s="11"/>
      <c r="CI76" s="10"/>
      <c r="CV76" s="36"/>
      <c r="CY76" s="64"/>
      <c r="CZ76" s="64"/>
    </row>
    <row r="77" spans="1:111" s="57" customFormat="1" ht="10.5" customHeight="1">
      <c r="A77" s="79" t="s">
        <v>254</v>
      </c>
      <c r="B77" s="79">
        <f t="shared" si="13"/>
        <v>12</v>
      </c>
      <c r="C77" s="79" t="s">
        <v>254</v>
      </c>
      <c r="D77" s="79" t="s">
        <v>181</v>
      </c>
      <c r="E77" s="79" t="s">
        <v>181</v>
      </c>
      <c r="F77" s="79" t="s">
        <v>172</v>
      </c>
      <c r="G77" s="79"/>
      <c r="H77" s="79">
        <v>1.145</v>
      </c>
      <c r="I77" s="79"/>
      <c r="J77" s="79">
        <v>0.855</v>
      </c>
      <c r="K77" s="79"/>
      <c r="L77" s="79"/>
      <c r="M77" s="79"/>
      <c r="N77" s="79">
        <v>0.024</v>
      </c>
      <c r="O77" s="79"/>
      <c r="P77" s="79"/>
      <c r="Q77" s="79">
        <v>0.024</v>
      </c>
      <c r="R77" s="79">
        <v>0.025</v>
      </c>
      <c r="S77" s="80">
        <f t="shared" si="14"/>
      </c>
      <c r="T77" s="80">
        <f t="shared" si="15"/>
        <v>114.5</v>
      </c>
      <c r="U77" s="80"/>
      <c r="V77" s="80">
        <f t="shared" si="16"/>
      </c>
      <c r="W77" s="80">
        <f t="shared" si="17"/>
        <v>85.5</v>
      </c>
      <c r="X77" s="80"/>
      <c r="Y77" s="80">
        <f t="shared" si="18"/>
      </c>
      <c r="Z77" s="80">
        <f t="shared" si="19"/>
      </c>
      <c r="AA77" s="80">
        <f t="shared" si="20"/>
      </c>
      <c r="AB77" s="80">
        <f t="shared" si="21"/>
        <v>2.4</v>
      </c>
      <c r="AC77" s="80"/>
      <c r="AD77" s="80">
        <f t="shared" si="22"/>
      </c>
      <c r="AE77" s="80">
        <f t="shared" si="23"/>
      </c>
      <c r="AF77" s="80"/>
      <c r="AG77" s="80">
        <f t="shared" si="24"/>
        <v>2.4</v>
      </c>
      <c r="AH77" s="80">
        <f t="shared" si="25"/>
        <v>2.5</v>
      </c>
      <c r="AI77" s="80"/>
      <c r="AJ77" s="55"/>
      <c r="AK77" s="55">
        <v>27</v>
      </c>
      <c r="AL77" s="55"/>
      <c r="AM77" s="55"/>
      <c r="AN77" s="55"/>
      <c r="AO77" s="55"/>
      <c r="AP77" s="55"/>
      <c r="AQ77" s="55"/>
      <c r="AR77" s="55"/>
      <c r="AS77" s="55"/>
      <c r="AT77" s="55"/>
      <c r="AU77" s="81"/>
      <c r="AV77" s="82"/>
      <c r="AW77" s="82"/>
      <c r="AX77" s="80"/>
      <c r="AY77" s="80"/>
      <c r="AZ77" s="80"/>
      <c r="BA77" s="80"/>
      <c r="BB77" s="80"/>
      <c r="BC77" s="80"/>
      <c r="BD77" s="80"/>
      <c r="BE77" s="80"/>
      <c r="BF77" s="80"/>
      <c r="BH77" s="83"/>
      <c r="BI77" s="83"/>
      <c r="BJ77" s="56"/>
      <c r="BK77" s="56">
        <v>0.3</v>
      </c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79"/>
      <c r="CA77" s="79"/>
      <c r="CB77" s="79"/>
      <c r="CC77" s="79"/>
      <c r="CD77" s="83"/>
      <c r="CE77" s="83"/>
      <c r="CF77" s="83"/>
      <c r="CG77" s="79"/>
      <c r="CH77" s="79"/>
      <c r="CI77" s="80"/>
      <c r="CJ77" s="79"/>
      <c r="CK77" s="79"/>
      <c r="CM77" s="55"/>
      <c r="CN77" s="55"/>
      <c r="CO77" s="55"/>
      <c r="CP77" s="55"/>
      <c r="CQ77" s="55"/>
      <c r="CR77" s="79"/>
      <c r="CS77" s="56"/>
      <c r="CV77" s="59"/>
      <c r="CW77" s="81"/>
      <c r="CX77" s="81"/>
      <c r="CY77" s="84"/>
      <c r="CZ77" s="84"/>
      <c r="DA77" s="55"/>
      <c r="DB77" s="55"/>
      <c r="DC77" s="55"/>
      <c r="DE77" s="60"/>
      <c r="DG77" s="61"/>
    </row>
    <row r="78" spans="1:111" s="72" customFormat="1" ht="10.5" customHeight="1">
      <c r="A78" s="67" t="s">
        <v>255</v>
      </c>
      <c r="B78" s="67">
        <f t="shared" si="13"/>
        <v>28</v>
      </c>
      <c r="C78" s="67" t="s">
        <v>255</v>
      </c>
      <c r="D78" s="67" t="s">
        <v>179</v>
      </c>
      <c r="E78" s="67" t="s">
        <v>179</v>
      </c>
      <c r="F78" s="67" t="s">
        <v>183</v>
      </c>
      <c r="G78" s="67">
        <v>1</v>
      </c>
      <c r="H78" s="67"/>
      <c r="I78" s="67">
        <v>0.11</v>
      </c>
      <c r="J78" s="67"/>
      <c r="K78" s="67">
        <v>0</v>
      </c>
      <c r="L78" s="67">
        <v>0.023</v>
      </c>
      <c r="M78" s="67">
        <v>0.048</v>
      </c>
      <c r="N78" s="67">
        <v>0.078</v>
      </c>
      <c r="O78" s="67"/>
      <c r="P78" s="67"/>
      <c r="Q78" s="67">
        <v>0.11</v>
      </c>
      <c r="R78" s="67">
        <v>0.047</v>
      </c>
      <c r="S78" s="68">
        <f t="shared" si="14"/>
        <v>100</v>
      </c>
      <c r="T78" s="68">
        <f t="shared" si="15"/>
      </c>
      <c r="U78" s="68"/>
      <c r="V78" s="68">
        <f t="shared" si="16"/>
        <v>11</v>
      </c>
      <c r="W78" s="68">
        <f t="shared" si="17"/>
      </c>
      <c r="X78" s="68"/>
      <c r="Y78" s="68">
        <f t="shared" si="18"/>
        <v>0</v>
      </c>
      <c r="Z78" s="68">
        <f t="shared" si="19"/>
        <v>2.3</v>
      </c>
      <c r="AA78" s="68">
        <f t="shared" si="20"/>
        <v>4.8</v>
      </c>
      <c r="AB78" s="68">
        <f t="shared" si="21"/>
        <v>7.8</v>
      </c>
      <c r="AC78" s="68"/>
      <c r="AD78" s="68">
        <f t="shared" si="22"/>
      </c>
      <c r="AE78" s="68">
        <f t="shared" si="23"/>
      </c>
      <c r="AF78" s="68"/>
      <c r="AG78" s="68">
        <f t="shared" si="24"/>
        <v>11</v>
      </c>
      <c r="AH78" s="68">
        <f t="shared" si="25"/>
        <v>4.7</v>
      </c>
      <c r="AI78" s="68"/>
      <c r="AJ78" s="69">
        <v>1014</v>
      </c>
      <c r="AK78" s="69">
        <v>4031</v>
      </c>
      <c r="AL78" s="69">
        <v>4089</v>
      </c>
      <c r="AM78" s="69">
        <v>4031</v>
      </c>
      <c r="AN78" s="69">
        <v>3972</v>
      </c>
      <c r="AO78" s="69"/>
      <c r="AP78" s="69">
        <v>216</v>
      </c>
      <c r="AQ78" s="69"/>
      <c r="AR78" s="69">
        <v>375</v>
      </c>
      <c r="AS78" s="69"/>
      <c r="AT78" s="69"/>
      <c r="AU78" s="70"/>
      <c r="AV78" s="71"/>
      <c r="AW78" s="71"/>
      <c r="AX78" s="68"/>
      <c r="AY78" s="68"/>
      <c r="AZ78" s="68"/>
      <c r="BA78" s="68"/>
      <c r="BB78" s="68"/>
      <c r="BC78" s="68"/>
      <c r="BD78" s="68"/>
      <c r="BE78" s="68"/>
      <c r="BF78" s="68">
        <v>3.1</v>
      </c>
      <c r="BH78" s="73"/>
      <c r="BI78" s="73"/>
      <c r="BJ78" s="74"/>
      <c r="BK78" s="74">
        <v>3.2</v>
      </c>
      <c r="BL78" s="74"/>
      <c r="BM78" s="74">
        <v>16.2</v>
      </c>
      <c r="BN78" s="74"/>
      <c r="BO78" s="74">
        <v>2.7</v>
      </c>
      <c r="BP78" s="74"/>
      <c r="BQ78" s="74"/>
      <c r="BR78" s="74"/>
      <c r="BS78" s="74"/>
      <c r="BT78" s="74"/>
      <c r="BU78" s="74"/>
      <c r="BV78" s="74"/>
      <c r="BW78" s="74">
        <v>2.8</v>
      </c>
      <c r="BX78" s="74"/>
      <c r="BY78" s="74"/>
      <c r="BZ78" s="67"/>
      <c r="CA78" s="67"/>
      <c r="CB78" s="67"/>
      <c r="CC78" s="67"/>
      <c r="CD78" s="73"/>
      <c r="CE78" s="73"/>
      <c r="CF78" s="73"/>
      <c r="CG78" s="67"/>
      <c r="CH78" s="67"/>
      <c r="CI78" s="68"/>
      <c r="CJ78" s="67"/>
      <c r="CK78" s="67"/>
      <c r="CM78" s="69"/>
      <c r="CN78" s="69"/>
      <c r="CO78" s="69"/>
      <c r="CP78" s="69"/>
      <c r="CQ78" s="69"/>
      <c r="CR78" s="67"/>
      <c r="CS78" s="74"/>
      <c r="CV78" s="75">
        <v>22</v>
      </c>
      <c r="CW78" s="70"/>
      <c r="CX78" s="70"/>
      <c r="CY78" s="76">
        <v>26.1</v>
      </c>
      <c r="CZ78" s="76">
        <v>63.2</v>
      </c>
      <c r="DA78" s="69">
        <v>2587</v>
      </c>
      <c r="DB78" s="69"/>
      <c r="DC78" s="69">
        <v>3718</v>
      </c>
      <c r="DE78" s="77">
        <v>54.5</v>
      </c>
      <c r="DG78" s="78">
        <v>0.568</v>
      </c>
    </row>
    <row r="79" spans="1:111" ht="10.5" customHeight="1">
      <c r="A79" s="2" t="s">
        <v>256</v>
      </c>
      <c r="B79" s="2">
        <f t="shared" si="13"/>
        <v>43</v>
      </c>
      <c r="C79" s="2" t="s">
        <v>257</v>
      </c>
      <c r="D79" s="2" t="s">
        <v>171</v>
      </c>
      <c r="E79" s="2" t="s">
        <v>171</v>
      </c>
      <c r="F79" s="2" t="s">
        <v>183</v>
      </c>
      <c r="G79" s="2">
        <v>0.21</v>
      </c>
      <c r="H79" s="2">
        <v>0.77</v>
      </c>
      <c r="I79" s="2">
        <v>0.06</v>
      </c>
      <c r="J79" s="2">
        <v>0.24600000000000002</v>
      </c>
      <c r="K79" s="2">
        <v>0</v>
      </c>
      <c r="L79" s="2">
        <v>0</v>
      </c>
      <c r="M79" s="2">
        <v>0</v>
      </c>
      <c r="N79" s="2">
        <v>0.018000000000000002</v>
      </c>
      <c r="O79" s="2">
        <v>0</v>
      </c>
      <c r="P79" s="2">
        <v>0</v>
      </c>
      <c r="Q79" s="2">
        <v>0.023</v>
      </c>
      <c r="R79" s="2">
        <v>0.013000000000000001</v>
      </c>
      <c r="S79" s="10">
        <f t="shared" si="14"/>
        <v>21</v>
      </c>
      <c r="T79" s="10">
        <f t="shared" si="15"/>
        <v>77</v>
      </c>
      <c r="V79" s="10">
        <f t="shared" si="16"/>
        <v>6</v>
      </c>
      <c r="W79" s="10">
        <f t="shared" si="17"/>
        <v>24.6</v>
      </c>
      <c r="Y79" s="10">
        <f t="shared" si="18"/>
        <v>0</v>
      </c>
      <c r="Z79" s="10">
        <f t="shared" si="19"/>
        <v>0</v>
      </c>
      <c r="AA79" s="10">
        <f t="shared" si="20"/>
        <v>0</v>
      </c>
      <c r="AB79" s="10">
        <f t="shared" si="21"/>
        <v>1.8000000000000003</v>
      </c>
      <c r="AD79" s="10">
        <f t="shared" si="22"/>
        <v>0</v>
      </c>
      <c r="AE79" s="10">
        <f t="shared" si="23"/>
        <v>0</v>
      </c>
      <c r="AG79" s="10">
        <f t="shared" si="24"/>
        <v>2.3</v>
      </c>
      <c r="AH79" s="10">
        <f t="shared" si="25"/>
        <v>1.3</v>
      </c>
      <c r="AN79" s="6">
        <v>1591</v>
      </c>
      <c r="AS79" s="6">
        <v>148</v>
      </c>
      <c r="AV79" s="63"/>
      <c r="AW79" s="63">
        <v>6.3</v>
      </c>
      <c r="AX79" s="10"/>
      <c r="AY79" s="10">
        <v>3</v>
      </c>
      <c r="AZ79" s="10">
        <v>5.7</v>
      </c>
      <c r="BA79" s="10"/>
      <c r="BB79" s="10">
        <v>0.3</v>
      </c>
      <c r="BC79" s="10">
        <v>0.2</v>
      </c>
      <c r="BD79" s="10">
        <v>0.1</v>
      </c>
      <c r="BE79" s="10">
        <v>0.1</v>
      </c>
      <c r="BI79" s="11">
        <v>0.89</v>
      </c>
      <c r="BK79" s="12">
        <v>2.3</v>
      </c>
      <c r="BL79" s="12"/>
      <c r="BM79" s="12">
        <v>10.8</v>
      </c>
      <c r="BN79" s="12"/>
      <c r="BO79" s="12">
        <v>3.3</v>
      </c>
      <c r="BP79" s="12"/>
      <c r="BQ79" s="12"/>
      <c r="BR79" s="12"/>
      <c r="BS79" s="12">
        <v>4.2</v>
      </c>
      <c r="BT79" s="12"/>
      <c r="BU79" s="12">
        <v>14.6</v>
      </c>
      <c r="BV79" s="12"/>
      <c r="BW79" s="12">
        <v>6</v>
      </c>
      <c r="BX79" s="12"/>
      <c r="BY79" s="12"/>
      <c r="CD79" s="11">
        <v>13.8</v>
      </c>
      <c r="CE79" s="11">
        <v>10.9</v>
      </c>
      <c r="CF79" s="11"/>
      <c r="CI79" s="10"/>
      <c r="CJ79" s="2">
        <v>235</v>
      </c>
      <c r="CV79" s="36"/>
      <c r="CY79" s="64">
        <v>17.2</v>
      </c>
      <c r="CZ79" s="64">
        <v>38.6</v>
      </c>
      <c r="DA79" s="6">
        <v>724</v>
      </c>
      <c r="DC79" s="6">
        <v>728</v>
      </c>
      <c r="DE79" s="19">
        <v>46</v>
      </c>
      <c r="DG79" s="20">
        <v>0.291</v>
      </c>
    </row>
    <row r="80" spans="1:111" ht="10.5" customHeight="1">
      <c r="A80" s="2" t="s">
        <v>258</v>
      </c>
      <c r="B80" s="2">
        <f t="shared" si="13"/>
        <v>21</v>
      </c>
      <c r="C80" s="2" t="s">
        <v>258</v>
      </c>
      <c r="D80" s="2" t="s">
        <v>171</v>
      </c>
      <c r="E80" s="2" t="s">
        <v>176</v>
      </c>
      <c r="F80" s="2" t="s">
        <v>174</v>
      </c>
      <c r="H80" s="2">
        <v>0.818</v>
      </c>
      <c r="J80" s="2">
        <v>0.728</v>
      </c>
      <c r="N80" s="2">
        <v>0.381</v>
      </c>
      <c r="Q80" s="2">
        <v>0.35200000000000004</v>
      </c>
      <c r="R80" s="2">
        <v>0.41100000000000003</v>
      </c>
      <c r="S80" s="10">
        <f t="shared" si="14"/>
      </c>
      <c r="T80" s="10">
        <f t="shared" si="15"/>
        <v>81.8</v>
      </c>
      <c r="V80" s="10">
        <f t="shared" si="16"/>
      </c>
      <c r="W80" s="10">
        <f t="shared" si="17"/>
        <v>72.8</v>
      </c>
      <c r="Y80" s="10">
        <f t="shared" si="18"/>
      </c>
      <c r="Z80" s="10">
        <f t="shared" si="19"/>
      </c>
      <c r="AA80" s="10">
        <f t="shared" si="20"/>
      </c>
      <c r="AB80" s="10">
        <f t="shared" si="21"/>
        <v>38.1</v>
      </c>
      <c r="AD80" s="10">
        <f t="shared" si="22"/>
      </c>
      <c r="AE80" s="10">
        <f t="shared" si="23"/>
      </c>
      <c r="AG80" s="10">
        <f t="shared" si="24"/>
        <v>35.2</v>
      </c>
      <c r="AH80" s="10">
        <f t="shared" si="25"/>
        <v>41.1</v>
      </c>
      <c r="AK80" s="6">
        <v>140578</v>
      </c>
      <c r="AL80" s="6">
        <v>144400</v>
      </c>
      <c r="AM80" s="6">
        <v>148391</v>
      </c>
      <c r="AN80" s="6">
        <v>155033</v>
      </c>
      <c r="AP80" s="6">
        <v>1680</v>
      </c>
      <c r="AQ80" s="6">
        <v>2731</v>
      </c>
      <c r="AR80" s="6">
        <v>1900</v>
      </c>
      <c r="AS80" s="6">
        <v>2845</v>
      </c>
      <c r="AV80" s="63"/>
      <c r="AW80" s="63"/>
      <c r="AX80" s="10"/>
      <c r="AY80" s="10"/>
      <c r="AZ80" s="10"/>
      <c r="BA80" s="10"/>
      <c r="BB80" s="10"/>
      <c r="BC80" s="10"/>
      <c r="BD80" s="10"/>
      <c r="BE80" s="10"/>
      <c r="BF80" s="10">
        <v>22.8</v>
      </c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CD80" s="11"/>
      <c r="CE80" s="11">
        <v>18.5</v>
      </c>
      <c r="CF80" s="11"/>
      <c r="CI80" s="10"/>
      <c r="CJ80" s="2">
        <v>28</v>
      </c>
      <c r="CV80" s="36"/>
      <c r="CW80" s="7">
        <v>48</v>
      </c>
      <c r="CY80" s="64"/>
      <c r="CZ80" s="64">
        <v>99</v>
      </c>
      <c r="DE80" s="19">
        <v>73.2</v>
      </c>
      <c r="DG80" s="20">
        <v>0.633</v>
      </c>
    </row>
    <row r="81" spans="1:111" ht="10.5" customHeight="1">
      <c r="A81" s="2" t="s">
        <v>259</v>
      </c>
      <c r="B81" s="2">
        <f t="shared" si="13"/>
        <v>48</v>
      </c>
      <c r="C81" s="2" t="s">
        <v>259</v>
      </c>
      <c r="D81" s="2" t="s">
        <v>181</v>
      </c>
      <c r="E81" s="2" t="s">
        <v>181</v>
      </c>
      <c r="F81" s="2" t="s">
        <v>174</v>
      </c>
      <c r="G81" s="2">
        <v>1</v>
      </c>
      <c r="H81" s="2">
        <v>1.033</v>
      </c>
      <c r="I81" s="2">
        <v>0.45</v>
      </c>
      <c r="J81" s="2">
        <v>1.022</v>
      </c>
      <c r="K81" s="2">
        <v>0.088</v>
      </c>
      <c r="L81" s="2">
        <v>0.246</v>
      </c>
      <c r="M81" s="2">
        <v>0.299</v>
      </c>
      <c r="N81" s="2">
        <v>0.444</v>
      </c>
      <c r="O81" s="2">
        <v>0.13</v>
      </c>
      <c r="P81" s="2">
        <v>0.043</v>
      </c>
      <c r="Q81" s="2">
        <v>0.47100000000000003</v>
      </c>
      <c r="R81" s="2">
        <v>0.413</v>
      </c>
      <c r="S81" s="10">
        <f t="shared" si="14"/>
        <v>100</v>
      </c>
      <c r="T81" s="10">
        <f t="shared" si="15"/>
        <v>103.3</v>
      </c>
      <c r="V81" s="10">
        <f t="shared" si="16"/>
        <v>45</v>
      </c>
      <c r="W81" s="10">
        <f t="shared" si="17"/>
        <v>102.2</v>
      </c>
      <c r="Y81" s="10">
        <f t="shared" si="18"/>
        <v>8.799999999999999</v>
      </c>
      <c r="Z81" s="10">
        <f t="shared" si="19"/>
        <v>24.6</v>
      </c>
      <c r="AA81" s="10">
        <f t="shared" si="20"/>
        <v>29.9</v>
      </c>
      <c r="AB81" s="10">
        <f t="shared" si="21"/>
        <v>44.4</v>
      </c>
      <c r="AD81" s="10">
        <f t="shared" si="22"/>
        <v>13</v>
      </c>
      <c r="AE81" s="10">
        <f t="shared" si="23"/>
        <v>4.3</v>
      </c>
      <c r="AG81" s="10">
        <f t="shared" si="24"/>
        <v>47.1</v>
      </c>
      <c r="AH81" s="10">
        <f t="shared" si="25"/>
        <v>41.3</v>
      </c>
      <c r="AM81" s="6">
        <v>2048627</v>
      </c>
      <c r="AN81" s="6">
        <v>2144169</v>
      </c>
      <c r="AQ81" s="6">
        <v>2581</v>
      </c>
      <c r="AS81" s="6">
        <v>2628</v>
      </c>
      <c r="AV81" s="63">
        <v>80.7</v>
      </c>
      <c r="AW81" s="63">
        <v>64.9</v>
      </c>
      <c r="AX81" s="10"/>
      <c r="AY81" s="10">
        <v>16.1</v>
      </c>
      <c r="AZ81" s="10">
        <v>22</v>
      </c>
      <c r="BA81" s="10"/>
      <c r="BB81" s="10">
        <v>2.4</v>
      </c>
      <c r="BC81" s="10">
        <v>5.5</v>
      </c>
      <c r="BD81" s="10">
        <v>7.7</v>
      </c>
      <c r="BE81" s="10">
        <v>10.4</v>
      </c>
      <c r="BF81" s="10">
        <v>14.5</v>
      </c>
      <c r="BH81" s="11">
        <v>7.93</v>
      </c>
      <c r="BI81" s="11">
        <v>8.83</v>
      </c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>
        <v>4.8</v>
      </c>
      <c r="BX81" s="12"/>
      <c r="BY81" s="12">
        <v>9.5</v>
      </c>
      <c r="CD81" s="11"/>
      <c r="CE81" s="11">
        <v>22.6</v>
      </c>
      <c r="CF81" s="11"/>
      <c r="CI81" s="10"/>
      <c r="CJ81" s="2">
        <v>35</v>
      </c>
      <c r="CM81" s="6">
        <v>33602</v>
      </c>
      <c r="CN81" s="6">
        <v>53160</v>
      </c>
      <c r="CP81" s="6">
        <v>467933</v>
      </c>
      <c r="CQ81" s="6">
        <v>1068338</v>
      </c>
      <c r="CS81" s="12">
        <v>2.1</v>
      </c>
      <c r="CV81" s="36">
        <v>46</v>
      </c>
      <c r="CW81" s="7">
        <v>35</v>
      </c>
      <c r="CY81" s="64"/>
      <c r="CZ81" s="64">
        <v>99</v>
      </c>
      <c r="DA81" s="6">
        <v>7912</v>
      </c>
      <c r="DC81" s="6">
        <v>15419</v>
      </c>
      <c r="DE81" s="19">
        <v>76.4</v>
      </c>
      <c r="DG81" s="20">
        <v>0.925</v>
      </c>
    </row>
    <row r="82" spans="1:111" s="57" customFormat="1" ht="10.5" customHeight="1">
      <c r="A82" s="79" t="s">
        <v>260</v>
      </c>
      <c r="B82" s="79">
        <f t="shared" si="13"/>
        <v>53</v>
      </c>
      <c r="C82" s="79" t="s">
        <v>260</v>
      </c>
      <c r="D82" s="79" t="s">
        <v>171</v>
      </c>
      <c r="E82" s="79" t="s">
        <v>171</v>
      </c>
      <c r="F82" s="79" t="s">
        <v>183</v>
      </c>
      <c r="G82" s="79">
        <v>0.69</v>
      </c>
      <c r="H82" s="79">
        <v>0.7609999999999999</v>
      </c>
      <c r="I82" s="79">
        <v>0.13</v>
      </c>
      <c r="J82" s="79">
        <v>0.321</v>
      </c>
      <c r="K82" s="79">
        <v>0.007</v>
      </c>
      <c r="L82" s="79">
        <v>0.011</v>
      </c>
      <c r="M82" s="79">
        <v>0.015</v>
      </c>
      <c r="N82" s="79">
        <v>0.013999999999999999</v>
      </c>
      <c r="O82" s="79">
        <v>0.013</v>
      </c>
      <c r="P82" s="79">
        <v>0.002</v>
      </c>
      <c r="Q82" s="79">
        <v>0.021</v>
      </c>
      <c r="R82" s="79">
        <v>0.006</v>
      </c>
      <c r="S82" s="80">
        <f t="shared" si="14"/>
        <v>69</v>
      </c>
      <c r="T82" s="80">
        <f t="shared" si="15"/>
        <v>76.1</v>
      </c>
      <c r="U82" s="80"/>
      <c r="V82" s="80">
        <f t="shared" si="16"/>
        <v>13</v>
      </c>
      <c r="W82" s="80">
        <f t="shared" si="17"/>
        <v>32.1</v>
      </c>
      <c r="X82" s="80"/>
      <c r="Y82" s="80">
        <f t="shared" si="18"/>
        <v>0.7000000000000001</v>
      </c>
      <c r="Z82" s="80">
        <f t="shared" si="19"/>
        <v>1.0999999999999999</v>
      </c>
      <c r="AA82" s="80">
        <f t="shared" si="20"/>
        <v>1.5</v>
      </c>
      <c r="AB82" s="80">
        <f t="shared" si="21"/>
        <v>1.4</v>
      </c>
      <c r="AC82" s="80"/>
      <c r="AD82" s="80">
        <f t="shared" si="22"/>
        <v>1.3</v>
      </c>
      <c r="AE82" s="80">
        <f t="shared" si="23"/>
        <v>0.2</v>
      </c>
      <c r="AF82" s="80"/>
      <c r="AG82" s="80">
        <f t="shared" si="24"/>
        <v>2.1</v>
      </c>
      <c r="AH82" s="80">
        <f t="shared" si="25"/>
        <v>0.6</v>
      </c>
      <c r="AI82" s="80"/>
      <c r="AJ82" s="55">
        <v>9079</v>
      </c>
      <c r="AK82" s="55">
        <v>7951</v>
      </c>
      <c r="AL82" s="55">
        <v>8324</v>
      </c>
      <c r="AM82" s="55">
        <v>9242</v>
      </c>
      <c r="AN82" s="55">
        <v>10170</v>
      </c>
      <c r="AO82" s="55"/>
      <c r="AP82" s="55">
        <v>144</v>
      </c>
      <c r="AQ82" s="55"/>
      <c r="AR82" s="55">
        <v>126</v>
      </c>
      <c r="AS82" s="55"/>
      <c r="AT82" s="55"/>
      <c r="AU82" s="81"/>
      <c r="AV82" s="82">
        <v>14.4</v>
      </c>
      <c r="AW82" s="82">
        <v>24.2</v>
      </c>
      <c r="AX82" s="80"/>
      <c r="AY82" s="80">
        <v>1.7</v>
      </c>
      <c r="AZ82" s="80">
        <v>16.9</v>
      </c>
      <c r="BA82" s="80"/>
      <c r="BB82" s="80">
        <v>0.6</v>
      </c>
      <c r="BC82" s="80">
        <v>0.5</v>
      </c>
      <c r="BD82" s="80">
        <v>0.8</v>
      </c>
      <c r="BE82" s="80">
        <v>0.9</v>
      </c>
      <c r="BF82" s="80">
        <v>1</v>
      </c>
      <c r="BH82" s="83">
        <v>0.82</v>
      </c>
      <c r="BI82" s="83">
        <v>2.82</v>
      </c>
      <c r="BJ82" s="56"/>
      <c r="BK82" s="56">
        <v>4.3</v>
      </c>
      <c r="BL82" s="56"/>
      <c r="BM82" s="56">
        <v>19.6</v>
      </c>
      <c r="BN82" s="56"/>
      <c r="BO82" s="56">
        <v>3.1</v>
      </c>
      <c r="BP82" s="56"/>
      <c r="BQ82" s="56">
        <v>17.1</v>
      </c>
      <c r="BR82" s="56"/>
      <c r="BS82" s="56">
        <v>3.3</v>
      </c>
      <c r="BT82" s="56"/>
      <c r="BU82" s="56">
        <v>24.3</v>
      </c>
      <c r="BV82" s="56"/>
      <c r="BW82" s="56"/>
      <c r="BX82" s="56"/>
      <c r="BY82" s="56"/>
      <c r="BZ82" s="79"/>
      <c r="CA82" s="79"/>
      <c r="CB82" s="79"/>
      <c r="CC82" s="79"/>
      <c r="CD82" s="83">
        <v>12.5</v>
      </c>
      <c r="CE82" s="83"/>
      <c r="CF82" s="83"/>
      <c r="CG82" s="79"/>
      <c r="CH82" s="79"/>
      <c r="CI82" s="80"/>
      <c r="CJ82" s="79"/>
      <c r="CK82" s="79"/>
      <c r="CM82" s="55">
        <v>81</v>
      </c>
      <c r="CN82" s="55">
        <v>116</v>
      </c>
      <c r="CO82" s="55"/>
      <c r="CP82" s="55">
        <v>435</v>
      </c>
      <c r="CQ82" s="55">
        <v>892</v>
      </c>
      <c r="CR82" s="79"/>
      <c r="CS82" s="56"/>
      <c r="CV82" s="59">
        <v>30</v>
      </c>
      <c r="CW82" s="81"/>
      <c r="CX82" s="81"/>
      <c r="CY82" s="84">
        <v>31.1</v>
      </c>
      <c r="CZ82" s="84">
        <v>64.5</v>
      </c>
      <c r="DA82" s="55">
        <v>883</v>
      </c>
      <c r="DB82" s="55"/>
      <c r="DC82" s="55">
        <v>1001</v>
      </c>
      <c r="DE82" s="60">
        <v>57</v>
      </c>
      <c r="DG82" s="61">
        <v>0.473</v>
      </c>
    </row>
    <row r="83" spans="1:111" ht="10.5" customHeight="1">
      <c r="A83" s="2" t="s">
        <v>261</v>
      </c>
      <c r="B83" s="2">
        <f t="shared" si="13"/>
        <v>57</v>
      </c>
      <c r="C83" s="2" t="s">
        <v>261</v>
      </c>
      <c r="D83" s="2" t="s">
        <v>179</v>
      </c>
      <c r="E83" s="2" t="s">
        <v>181</v>
      </c>
      <c r="F83" s="2" t="s">
        <v>174</v>
      </c>
      <c r="G83" s="2">
        <v>1</v>
      </c>
      <c r="H83" s="2">
        <v>0.9440000000000001</v>
      </c>
      <c r="I83" s="2">
        <v>0.49</v>
      </c>
      <c r="J83" s="2">
        <v>0.958</v>
      </c>
      <c r="K83" s="2">
        <v>0.098</v>
      </c>
      <c r="L83" s="2">
        <v>0.183</v>
      </c>
      <c r="M83" s="2">
        <v>0.262</v>
      </c>
      <c r="N83" s="2">
        <v>0.425</v>
      </c>
      <c r="O83" s="2">
        <v>0.134</v>
      </c>
      <c r="P83" s="2">
        <v>0.062</v>
      </c>
      <c r="Q83" s="2">
        <v>0.42700000000000005</v>
      </c>
      <c r="R83" s="2">
        <v>0.423</v>
      </c>
      <c r="S83" s="10">
        <f t="shared" si="14"/>
        <v>100</v>
      </c>
      <c r="T83" s="10">
        <f t="shared" si="15"/>
        <v>94.4</v>
      </c>
      <c r="V83" s="10">
        <f t="shared" si="16"/>
        <v>49</v>
      </c>
      <c r="W83" s="10">
        <f t="shared" si="17"/>
        <v>95.8</v>
      </c>
      <c r="Y83" s="10">
        <f t="shared" si="18"/>
        <v>9.8</v>
      </c>
      <c r="Z83" s="10">
        <f t="shared" si="19"/>
        <v>18.3</v>
      </c>
      <c r="AA83" s="10">
        <f t="shared" si="20"/>
        <v>26.200000000000003</v>
      </c>
      <c r="AB83" s="10">
        <f t="shared" si="21"/>
        <v>42.5</v>
      </c>
      <c r="AD83" s="10">
        <f t="shared" si="22"/>
        <v>13.4</v>
      </c>
      <c r="AE83" s="10">
        <f t="shared" si="23"/>
        <v>6.2</v>
      </c>
      <c r="AG83" s="10">
        <f t="shared" si="24"/>
        <v>42.7</v>
      </c>
      <c r="AH83" s="10">
        <f t="shared" si="25"/>
        <v>42.3</v>
      </c>
      <c r="AJ83" s="6">
        <v>117246</v>
      </c>
      <c r="AK83" s="6">
        <v>121116</v>
      </c>
      <c r="AL83" s="6">
        <v>181901</v>
      </c>
      <c r="AM83" s="6">
        <v>283415</v>
      </c>
      <c r="AN83" s="6">
        <v>329185</v>
      </c>
      <c r="AP83" s="6">
        <v>1256</v>
      </c>
      <c r="AQ83" s="6">
        <v>1831</v>
      </c>
      <c r="AR83" s="6">
        <v>1927</v>
      </c>
      <c r="AS83" s="6">
        <v>3149</v>
      </c>
      <c r="AV83" s="63">
        <v>69.4</v>
      </c>
      <c r="AW83" s="63">
        <v>56.9</v>
      </c>
      <c r="AX83" s="10"/>
      <c r="AY83" s="10">
        <v>9.7</v>
      </c>
      <c r="AZ83" s="10">
        <v>28.7</v>
      </c>
      <c r="BA83" s="10"/>
      <c r="BB83" s="10">
        <v>2.7</v>
      </c>
      <c r="BC83" s="10">
        <v>5</v>
      </c>
      <c r="BD83" s="10">
        <v>8.7</v>
      </c>
      <c r="BE83" s="10">
        <v>8.7</v>
      </c>
      <c r="BF83" s="10">
        <v>10.5</v>
      </c>
      <c r="BH83" s="11">
        <v>4.95</v>
      </c>
      <c r="BI83" s="11">
        <v>7.66</v>
      </c>
      <c r="BK83" s="12">
        <v>1.7</v>
      </c>
      <c r="BL83" s="12"/>
      <c r="BM83" s="12">
        <v>9.6</v>
      </c>
      <c r="BN83" s="12"/>
      <c r="BO83" s="12"/>
      <c r="BP83" s="12"/>
      <c r="BQ83" s="12"/>
      <c r="BR83" s="12"/>
      <c r="BS83" s="12">
        <v>2.5</v>
      </c>
      <c r="BT83" s="12"/>
      <c r="BU83" s="12"/>
      <c r="BV83" s="12"/>
      <c r="BW83" s="12">
        <v>2.9</v>
      </c>
      <c r="BX83" s="12"/>
      <c r="BY83" s="12">
        <v>8.2</v>
      </c>
      <c r="CD83" s="11">
        <v>20.1</v>
      </c>
      <c r="CE83" s="11" t="s">
        <v>262</v>
      </c>
      <c r="CF83" s="11"/>
      <c r="CI83" s="10">
        <v>26.998</v>
      </c>
      <c r="CJ83" s="2">
        <v>29</v>
      </c>
      <c r="CM83" s="6">
        <v>968</v>
      </c>
      <c r="CN83" s="6">
        <v>3259</v>
      </c>
      <c r="CP83" s="6">
        <v>8981</v>
      </c>
      <c r="CQ83" s="6">
        <v>34790</v>
      </c>
      <c r="CS83" s="12">
        <v>13.3</v>
      </c>
      <c r="CV83" s="36">
        <v>43</v>
      </c>
      <c r="CW83" s="7">
        <v>30</v>
      </c>
      <c r="CY83" s="64">
        <v>93</v>
      </c>
      <c r="CZ83" s="64">
        <v>96.7</v>
      </c>
      <c r="DA83" s="6">
        <v>3067</v>
      </c>
      <c r="DC83" s="6">
        <v>7112</v>
      </c>
      <c r="DE83" s="19">
        <v>77.9</v>
      </c>
      <c r="DG83" s="20">
        <v>0.924</v>
      </c>
    </row>
    <row r="84" spans="1:104" ht="10.5" customHeight="1" hidden="1">
      <c r="A84" s="2" t="s">
        <v>263</v>
      </c>
      <c r="B84" s="2">
        <f t="shared" si="13"/>
        <v>0</v>
      </c>
      <c r="D84" s="2" t="s">
        <v>181</v>
      </c>
      <c r="E84" s="2" t="s">
        <v>181</v>
      </c>
      <c r="F84" s="2" t="s">
        <v>174</v>
      </c>
      <c r="S84" s="10">
        <f t="shared" si="14"/>
      </c>
      <c r="T84" s="10">
        <f t="shared" si="15"/>
      </c>
      <c r="V84" s="10">
        <f t="shared" si="16"/>
      </c>
      <c r="W84" s="10">
        <f t="shared" si="17"/>
      </c>
      <c r="Y84" s="10">
        <f t="shared" si="18"/>
      </c>
      <c r="Z84" s="10">
        <f t="shared" si="19"/>
      </c>
      <c r="AA84" s="10">
        <f t="shared" si="20"/>
      </c>
      <c r="AB84" s="10">
        <f t="shared" si="21"/>
      </c>
      <c r="AD84" s="10">
        <f t="shared" si="22"/>
      </c>
      <c r="AE84" s="10">
        <f t="shared" si="23"/>
      </c>
      <c r="AG84" s="10">
        <f t="shared" si="24"/>
      </c>
      <c r="AH84" s="10">
        <f t="shared" si="25"/>
      </c>
      <c r="AV84" s="63"/>
      <c r="AW84" s="63"/>
      <c r="AX84" s="10"/>
      <c r="AY84" s="10"/>
      <c r="AZ84" s="10"/>
      <c r="BA84" s="10"/>
      <c r="BB84" s="10"/>
      <c r="BC84" s="10"/>
      <c r="BD84" s="10"/>
      <c r="BE84" s="10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CD84" s="11"/>
      <c r="CE84" s="11"/>
      <c r="CF84" s="11"/>
      <c r="CI84" s="10"/>
      <c r="CV84" s="36"/>
      <c r="CY84" s="64"/>
      <c r="CZ84" s="64"/>
    </row>
    <row r="85" spans="1:111" ht="10.5" customHeight="1" hidden="1">
      <c r="A85" s="2" t="s">
        <v>264</v>
      </c>
      <c r="B85" s="2">
        <f t="shared" si="13"/>
        <v>1</v>
      </c>
      <c r="C85" s="2" t="s">
        <v>264</v>
      </c>
      <c r="D85" s="2" t="s">
        <v>176</v>
      </c>
      <c r="E85" s="2" t="s">
        <v>176</v>
      </c>
      <c r="F85" s="2" t="s">
        <v>185</v>
      </c>
      <c r="S85" s="10">
        <f t="shared" si="14"/>
      </c>
      <c r="T85" s="10">
        <f t="shared" si="15"/>
      </c>
      <c r="V85" s="10">
        <f t="shared" si="16"/>
      </c>
      <c r="W85" s="10">
        <f t="shared" si="17"/>
      </c>
      <c r="Y85" s="10">
        <f t="shared" si="18"/>
      </c>
      <c r="Z85" s="10">
        <f t="shared" si="19"/>
      </c>
      <c r="AA85" s="10">
        <f t="shared" si="20"/>
      </c>
      <c r="AB85" s="10">
        <f t="shared" si="21"/>
      </c>
      <c r="AD85" s="10">
        <f t="shared" si="22"/>
      </c>
      <c r="AE85" s="10">
        <f t="shared" si="23"/>
      </c>
      <c r="AG85" s="10">
        <f t="shared" si="24"/>
      </c>
      <c r="AH85" s="10">
        <f t="shared" si="25"/>
      </c>
      <c r="AV85" s="63"/>
      <c r="AW85" s="63"/>
      <c r="AX85" s="10"/>
      <c r="AY85" s="10"/>
      <c r="AZ85" s="10"/>
      <c r="BA85" s="10"/>
      <c r="BB85" s="10"/>
      <c r="BC85" s="10"/>
      <c r="BD85" s="10"/>
      <c r="BE85" s="10"/>
      <c r="BK85" s="12"/>
      <c r="BL85" s="12"/>
      <c r="BM85" s="12">
        <v>26.1</v>
      </c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CD85" s="11"/>
      <c r="CE85" s="11"/>
      <c r="CF85" s="11"/>
      <c r="CI85" s="10"/>
      <c r="CV85" s="36"/>
      <c r="CY85" s="64"/>
      <c r="CZ85" s="64">
        <v>98</v>
      </c>
      <c r="DC85" s="6">
        <v>3008</v>
      </c>
      <c r="DE85" s="19">
        <v>72</v>
      </c>
      <c r="DG85" s="20">
        <v>0.851</v>
      </c>
    </row>
    <row r="86" spans="1:104" ht="10.5" customHeight="1" hidden="1">
      <c r="A86" s="2" t="s">
        <v>265</v>
      </c>
      <c r="B86" s="2">
        <f t="shared" si="13"/>
        <v>2</v>
      </c>
      <c r="C86" s="2" t="s">
        <v>265</v>
      </c>
      <c r="D86" s="2" t="s">
        <v>179</v>
      </c>
      <c r="E86" s="2" t="s">
        <v>179</v>
      </c>
      <c r="F86" s="2" t="s">
        <v>185</v>
      </c>
      <c r="S86" s="10">
        <f t="shared" si="14"/>
      </c>
      <c r="T86" s="10">
        <f t="shared" si="15"/>
      </c>
      <c r="V86" s="10">
        <f t="shared" si="16"/>
      </c>
      <c r="W86" s="10">
        <f t="shared" si="17"/>
      </c>
      <c r="Y86" s="10">
        <f t="shared" si="18"/>
      </c>
      <c r="Z86" s="10">
        <f t="shared" si="19"/>
      </c>
      <c r="AA86" s="10">
        <f t="shared" si="20"/>
      </c>
      <c r="AB86" s="10">
        <f t="shared" si="21"/>
      </c>
      <c r="AD86" s="10">
        <f t="shared" si="22"/>
      </c>
      <c r="AE86" s="10">
        <f t="shared" si="23"/>
      </c>
      <c r="AG86" s="10">
        <f t="shared" si="24"/>
      </c>
      <c r="AH86" s="10">
        <f t="shared" si="25"/>
      </c>
      <c r="AV86" s="63"/>
      <c r="AW86" s="63"/>
      <c r="AX86" s="10"/>
      <c r="AY86" s="10"/>
      <c r="AZ86" s="10"/>
      <c r="BA86" s="10"/>
      <c r="BB86" s="10"/>
      <c r="BC86" s="10"/>
      <c r="BD86" s="10"/>
      <c r="BE86" s="10"/>
      <c r="BK86" s="12">
        <v>12.9</v>
      </c>
      <c r="BL86" s="12"/>
      <c r="BM86" s="12"/>
      <c r="BN86" s="12"/>
      <c r="BO86" s="12">
        <v>14.3</v>
      </c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CD86" s="11"/>
      <c r="CE86" s="11"/>
      <c r="CF86" s="11"/>
      <c r="CI86" s="10"/>
      <c r="CV86" s="36"/>
      <c r="CY86" s="64"/>
      <c r="CZ86" s="64"/>
    </row>
    <row r="87" spans="1:104" ht="10.5" customHeight="1">
      <c r="A87" s="2" t="s">
        <v>266</v>
      </c>
      <c r="B87" s="2">
        <f t="shared" si="13"/>
        <v>15</v>
      </c>
      <c r="C87" s="2" t="s">
        <v>266</v>
      </c>
      <c r="D87" s="2" t="s">
        <v>181</v>
      </c>
      <c r="E87" s="2" t="s">
        <v>181</v>
      </c>
      <c r="F87" s="2" t="s">
        <v>172</v>
      </c>
      <c r="H87" s="2">
        <v>0.693</v>
      </c>
      <c r="J87" s="2">
        <v>1.849</v>
      </c>
      <c r="N87" s="2">
        <v>0.655</v>
      </c>
      <c r="Q87" s="2">
        <v>0.5820000000000001</v>
      </c>
      <c r="R87" s="2">
        <v>0.736</v>
      </c>
      <c r="S87" s="10">
        <f t="shared" si="14"/>
      </c>
      <c r="T87" s="10">
        <f t="shared" si="15"/>
        <v>69.3</v>
      </c>
      <c r="V87" s="10">
        <f t="shared" si="16"/>
      </c>
      <c r="W87" s="10">
        <f t="shared" si="17"/>
        <v>184.9</v>
      </c>
      <c r="Y87" s="10">
        <f t="shared" si="18"/>
      </c>
      <c r="Z87" s="10">
        <f t="shared" si="19"/>
      </c>
      <c r="AA87" s="10">
        <f t="shared" si="20"/>
      </c>
      <c r="AB87" s="10">
        <f t="shared" si="21"/>
        <v>65.5</v>
      </c>
      <c r="AD87" s="10">
        <f t="shared" si="22"/>
      </c>
      <c r="AE87" s="10">
        <f t="shared" si="23"/>
      </c>
      <c r="AG87" s="10">
        <f t="shared" si="24"/>
        <v>58.20000000000001</v>
      </c>
      <c r="AH87" s="10">
        <f t="shared" si="25"/>
        <v>73.6</v>
      </c>
      <c r="AJ87" s="6">
        <v>3800</v>
      </c>
      <c r="AK87" s="6">
        <v>3217</v>
      </c>
      <c r="AL87" s="6">
        <v>5134</v>
      </c>
      <c r="AM87" s="6">
        <v>7052</v>
      </c>
      <c r="AN87" s="6">
        <v>8969</v>
      </c>
      <c r="AV87" s="63"/>
      <c r="AW87" s="63"/>
      <c r="AX87" s="10"/>
      <c r="AY87" s="10"/>
      <c r="AZ87" s="10"/>
      <c r="BA87" s="10"/>
      <c r="BB87" s="10"/>
      <c r="BC87" s="10"/>
      <c r="BD87" s="10"/>
      <c r="BE87" s="10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CD87" s="11"/>
      <c r="CE87" s="11"/>
      <c r="CF87" s="11"/>
      <c r="CI87" s="10"/>
      <c r="CV87" s="36"/>
      <c r="CY87" s="64"/>
      <c r="CZ87" s="64"/>
    </row>
    <row r="88" spans="1:111" ht="10.5" customHeight="1">
      <c r="A88" s="2" t="s">
        <v>267</v>
      </c>
      <c r="B88" s="2">
        <f t="shared" si="13"/>
        <v>53</v>
      </c>
      <c r="C88" s="2" t="s">
        <v>267</v>
      </c>
      <c r="D88" s="2" t="s">
        <v>176</v>
      </c>
      <c r="E88" s="2" t="s">
        <v>176</v>
      </c>
      <c r="F88" s="2" t="s">
        <v>185</v>
      </c>
      <c r="G88" s="2">
        <v>0.5</v>
      </c>
      <c r="H88" s="2">
        <v>0.841</v>
      </c>
      <c r="I88" s="2">
        <v>0.08</v>
      </c>
      <c r="J88" s="2">
        <v>0.253</v>
      </c>
      <c r="K88" s="2">
        <v>0.023</v>
      </c>
      <c r="L88" s="2">
        <v>0.043</v>
      </c>
      <c r="M88" s="2">
        <v>0.084</v>
      </c>
      <c r="N88" s="2">
        <v>0.081</v>
      </c>
      <c r="O88" s="2">
        <v>0.038</v>
      </c>
      <c r="P88" s="2">
        <v>0.006</v>
      </c>
      <c r="Q88" s="2">
        <v>0.122</v>
      </c>
      <c r="R88" s="2">
        <v>0.038</v>
      </c>
      <c r="S88" s="10">
        <f t="shared" si="14"/>
        <v>50</v>
      </c>
      <c r="T88" s="10">
        <f t="shared" si="15"/>
        <v>84.1</v>
      </c>
      <c r="V88" s="10">
        <f t="shared" si="16"/>
        <v>8</v>
      </c>
      <c r="W88" s="10">
        <f t="shared" si="17"/>
        <v>25.3</v>
      </c>
      <c r="Y88" s="10">
        <f t="shared" si="18"/>
        <v>2.3</v>
      </c>
      <c r="Z88" s="10">
        <f t="shared" si="19"/>
        <v>4.3</v>
      </c>
      <c r="AA88" s="10">
        <f t="shared" si="20"/>
        <v>8.4</v>
      </c>
      <c r="AB88" s="10">
        <f t="shared" si="21"/>
        <v>8.1</v>
      </c>
      <c r="AD88" s="10">
        <f t="shared" si="22"/>
        <v>3.8</v>
      </c>
      <c r="AE88" s="10">
        <f t="shared" si="23"/>
        <v>0.6</v>
      </c>
      <c r="AG88" s="10">
        <f t="shared" si="24"/>
        <v>12.2</v>
      </c>
      <c r="AH88" s="10">
        <f t="shared" si="25"/>
        <v>3.8</v>
      </c>
      <c r="AJ88" s="6">
        <v>22881</v>
      </c>
      <c r="AK88" s="6">
        <v>50890</v>
      </c>
      <c r="AL88" s="6">
        <v>48283</v>
      </c>
      <c r="AM88" s="6">
        <v>64103</v>
      </c>
      <c r="AN88" s="6">
        <v>80228</v>
      </c>
      <c r="AP88" s="6">
        <v>736</v>
      </c>
      <c r="AQ88" s="6">
        <v>741</v>
      </c>
      <c r="AS88" s="6">
        <v>755</v>
      </c>
      <c r="AV88" s="63">
        <v>26.6</v>
      </c>
      <c r="AW88" s="63">
        <v>37</v>
      </c>
      <c r="AX88" s="10"/>
      <c r="AY88" s="10">
        <v>3.5</v>
      </c>
      <c r="AZ88" s="10">
        <v>5.9</v>
      </c>
      <c r="BA88" s="10"/>
      <c r="BB88" s="10">
        <v>0.7</v>
      </c>
      <c r="BC88" s="10">
        <v>1.2</v>
      </c>
      <c r="BD88" s="10">
        <v>3.5</v>
      </c>
      <c r="BE88" s="10">
        <v>4.5</v>
      </c>
      <c r="BF88" s="10">
        <v>5.2</v>
      </c>
      <c r="BH88" s="11">
        <v>1.43</v>
      </c>
      <c r="BI88" s="11">
        <v>2.56</v>
      </c>
      <c r="BK88" s="12">
        <v>2</v>
      </c>
      <c r="BL88" s="12"/>
      <c r="BM88" s="12">
        <v>17.5</v>
      </c>
      <c r="BN88" s="12"/>
      <c r="BO88" s="12">
        <v>1.8</v>
      </c>
      <c r="BP88" s="12"/>
      <c r="BQ88" s="12">
        <v>11.9</v>
      </c>
      <c r="BR88" s="12"/>
      <c r="BS88" s="12">
        <v>1.4</v>
      </c>
      <c r="BT88" s="12"/>
      <c r="BU88" s="12">
        <v>11.8</v>
      </c>
      <c r="BV88" s="12"/>
      <c r="BW88" s="12">
        <v>1.7</v>
      </c>
      <c r="BX88" s="12"/>
      <c r="BY88" s="12">
        <v>18.2</v>
      </c>
      <c r="CD88" s="11"/>
      <c r="CE88" s="11">
        <v>15.5</v>
      </c>
      <c r="CF88" s="11"/>
      <c r="CI88" s="10"/>
      <c r="CJ88" s="2">
        <v>33</v>
      </c>
      <c r="CV88" s="36">
        <v>39</v>
      </c>
      <c r="CY88" s="64">
        <v>43.8</v>
      </c>
      <c r="CZ88" s="64">
        <v>65</v>
      </c>
      <c r="DA88" s="6">
        <v>1781</v>
      </c>
      <c r="DC88" s="6">
        <v>2147</v>
      </c>
      <c r="DE88" s="19">
        <v>66.1</v>
      </c>
      <c r="DG88" s="20">
        <v>0.615</v>
      </c>
    </row>
    <row r="89" spans="1:111" ht="10.5" customHeight="1">
      <c r="A89" s="2" t="s">
        <v>268</v>
      </c>
      <c r="B89" s="2">
        <f t="shared" si="13"/>
        <v>33</v>
      </c>
      <c r="C89" s="2" t="s">
        <v>268</v>
      </c>
      <c r="D89" s="2" t="s">
        <v>171</v>
      </c>
      <c r="E89" s="2" t="s">
        <v>171</v>
      </c>
      <c r="F89" s="2" t="s">
        <v>183</v>
      </c>
      <c r="G89" s="2">
        <v>0.32</v>
      </c>
      <c r="H89" s="2">
        <v>0.484</v>
      </c>
      <c r="I89" s="2">
        <v>0.05</v>
      </c>
      <c r="J89" s="2">
        <v>0.12</v>
      </c>
      <c r="K89" s="2">
        <v>0.001</v>
      </c>
      <c r="L89" s="2">
        <v>0.03</v>
      </c>
      <c r="M89" s="2">
        <v>0.017</v>
      </c>
      <c r="N89" s="2">
        <v>0.012</v>
      </c>
      <c r="Q89" s="2">
        <v>0.022000000000000002</v>
      </c>
      <c r="R89" s="2">
        <v>0.002</v>
      </c>
      <c r="S89" s="10">
        <f t="shared" si="14"/>
        <v>32</v>
      </c>
      <c r="T89" s="10">
        <f t="shared" si="15"/>
        <v>48.4</v>
      </c>
      <c r="V89" s="10">
        <f t="shared" si="16"/>
        <v>5</v>
      </c>
      <c r="W89" s="10">
        <f t="shared" si="17"/>
        <v>12</v>
      </c>
      <c r="Y89" s="10">
        <f t="shared" si="18"/>
        <v>0.1</v>
      </c>
      <c r="Z89" s="10">
        <f t="shared" si="19"/>
        <v>3</v>
      </c>
      <c r="AA89" s="10">
        <f t="shared" si="20"/>
        <v>1.7000000000000002</v>
      </c>
      <c r="AB89" s="10">
        <f t="shared" si="21"/>
        <v>1.2</v>
      </c>
      <c r="AD89" s="10">
        <f t="shared" si="22"/>
      </c>
      <c r="AE89" s="10">
        <f t="shared" si="23"/>
      </c>
      <c r="AG89" s="10">
        <f t="shared" si="24"/>
        <v>2.2</v>
      </c>
      <c r="AH89" s="10">
        <f t="shared" si="25"/>
        <v>0.2</v>
      </c>
      <c r="AJ89" s="6">
        <v>12411</v>
      </c>
      <c r="AK89" s="6">
        <v>18270</v>
      </c>
      <c r="AL89" s="6">
        <v>8801</v>
      </c>
      <c r="AM89" s="6">
        <v>5366</v>
      </c>
      <c r="AN89" s="6">
        <v>7722</v>
      </c>
      <c r="AP89" s="6">
        <v>410</v>
      </c>
      <c r="AQ89" s="6">
        <v>176</v>
      </c>
      <c r="AR89" s="6">
        <v>122</v>
      </c>
      <c r="AS89" s="6">
        <v>105</v>
      </c>
      <c r="AV89" s="63"/>
      <c r="AW89" s="63"/>
      <c r="AX89" s="10"/>
      <c r="AY89" s="10"/>
      <c r="AZ89" s="10"/>
      <c r="BA89" s="10"/>
      <c r="BB89" s="10"/>
      <c r="BC89" s="10"/>
      <c r="BD89" s="10"/>
      <c r="BE89" s="10"/>
      <c r="BF89" s="10">
        <v>1.6</v>
      </c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CD89" s="11">
        <v>23.5</v>
      </c>
      <c r="CE89" s="11">
        <v>17.2</v>
      </c>
      <c r="CF89" s="11"/>
      <c r="CI89" s="10"/>
      <c r="CJ89" s="2">
        <v>498</v>
      </c>
      <c r="CV89" s="36"/>
      <c r="CY89" s="64">
        <v>15.5</v>
      </c>
      <c r="CZ89" s="64">
        <v>35.9</v>
      </c>
      <c r="DA89" s="6">
        <v>545</v>
      </c>
      <c r="DC89" s="6">
        <v>778</v>
      </c>
      <c r="DE89" s="19">
        <v>45.5</v>
      </c>
      <c r="DG89" s="20">
        <v>0.277</v>
      </c>
    </row>
    <row r="90" spans="1:111" s="57" customFormat="1" ht="10.5" customHeight="1">
      <c r="A90" s="79" t="s">
        <v>269</v>
      </c>
      <c r="B90" s="79">
        <f t="shared" si="13"/>
        <v>18</v>
      </c>
      <c r="C90" s="79" t="s">
        <v>269</v>
      </c>
      <c r="D90" s="79" t="s">
        <v>171</v>
      </c>
      <c r="E90" s="79" t="s">
        <v>171</v>
      </c>
      <c r="F90" s="79" t="s">
        <v>183</v>
      </c>
      <c r="G90" s="79">
        <v>0.26</v>
      </c>
      <c r="H90" s="79">
        <v>0.679</v>
      </c>
      <c r="I90" s="79">
        <v>0.02</v>
      </c>
      <c r="J90" s="79">
        <v>0.114</v>
      </c>
      <c r="K90" s="79">
        <v>0</v>
      </c>
      <c r="L90" s="79">
        <v>0</v>
      </c>
      <c r="M90" s="79">
        <v>0</v>
      </c>
      <c r="N90" s="79"/>
      <c r="O90" s="79">
        <v>0</v>
      </c>
      <c r="P90" s="79">
        <v>0</v>
      </c>
      <c r="Q90" s="79"/>
      <c r="R90" s="79"/>
      <c r="S90" s="80">
        <f t="shared" si="14"/>
        <v>26</v>
      </c>
      <c r="T90" s="80">
        <f t="shared" si="15"/>
        <v>67.9</v>
      </c>
      <c r="U90" s="80"/>
      <c r="V90" s="80">
        <f t="shared" si="16"/>
        <v>2</v>
      </c>
      <c r="W90" s="80">
        <f t="shared" si="17"/>
        <v>11.4</v>
      </c>
      <c r="X90" s="80"/>
      <c r="Y90" s="80">
        <f t="shared" si="18"/>
        <v>0</v>
      </c>
      <c r="Z90" s="80">
        <f t="shared" si="19"/>
        <v>0</v>
      </c>
      <c r="AA90" s="80">
        <f t="shared" si="20"/>
        <v>0</v>
      </c>
      <c r="AB90" s="80">
        <f t="shared" si="21"/>
      </c>
      <c r="AC90" s="80"/>
      <c r="AD90" s="80">
        <f t="shared" si="22"/>
        <v>0</v>
      </c>
      <c r="AE90" s="80">
        <f t="shared" si="23"/>
        <v>0</v>
      </c>
      <c r="AF90" s="80"/>
      <c r="AG90" s="80">
        <f t="shared" si="24"/>
      </c>
      <c r="AH90" s="80">
        <f t="shared" si="25"/>
      </c>
      <c r="AI90" s="80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81"/>
      <c r="AV90" s="82"/>
      <c r="AW90" s="82"/>
      <c r="AX90" s="80"/>
      <c r="AY90" s="80"/>
      <c r="AZ90" s="80"/>
      <c r="BA90" s="80"/>
      <c r="BB90" s="80"/>
      <c r="BC90" s="80"/>
      <c r="BD90" s="80"/>
      <c r="BE90" s="80"/>
      <c r="BF90" s="80"/>
      <c r="BH90" s="83"/>
      <c r="BI90" s="83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79"/>
      <c r="CA90" s="79"/>
      <c r="CB90" s="79"/>
      <c r="CC90" s="79"/>
      <c r="CD90" s="83"/>
      <c r="CE90" s="83"/>
      <c r="CF90" s="83"/>
      <c r="CG90" s="79"/>
      <c r="CH90" s="79"/>
      <c r="CI90" s="80"/>
      <c r="CJ90" s="79"/>
      <c r="CK90" s="79"/>
      <c r="CM90" s="55"/>
      <c r="CN90" s="55"/>
      <c r="CO90" s="55"/>
      <c r="CP90" s="55"/>
      <c r="CQ90" s="55"/>
      <c r="CR90" s="79"/>
      <c r="CS90" s="56"/>
      <c r="CV90" s="59"/>
      <c r="CW90" s="81"/>
      <c r="CX90" s="81"/>
      <c r="CY90" s="84">
        <v>29.8</v>
      </c>
      <c r="CZ90" s="84">
        <v>54.9</v>
      </c>
      <c r="DA90" s="55">
        <v>612</v>
      </c>
      <c r="DB90" s="55"/>
      <c r="DC90" s="55">
        <v>665</v>
      </c>
      <c r="DE90" s="60">
        <v>43.4</v>
      </c>
      <c r="DG90" s="61">
        <v>0.295</v>
      </c>
    </row>
    <row r="91" spans="1:111" ht="10.5" customHeight="1">
      <c r="A91" s="2" t="s">
        <v>270</v>
      </c>
      <c r="B91" s="2">
        <f t="shared" si="13"/>
        <v>52</v>
      </c>
      <c r="C91" s="2" t="s">
        <v>270</v>
      </c>
      <c r="D91" s="2" t="s">
        <v>171</v>
      </c>
      <c r="E91" s="2" t="s">
        <v>176</v>
      </c>
      <c r="F91" s="2" t="s">
        <v>185</v>
      </c>
      <c r="G91" s="2">
        <v>1</v>
      </c>
      <c r="H91" s="2">
        <v>0.946</v>
      </c>
      <c r="I91" s="2">
        <v>0.53</v>
      </c>
      <c r="J91" s="2">
        <v>0.754</v>
      </c>
      <c r="K91" s="2">
        <v>0.007</v>
      </c>
      <c r="L91" s="2">
        <v>0.038</v>
      </c>
      <c r="M91" s="2">
        <v>0.021</v>
      </c>
      <c r="N91" s="2">
        <v>0.09699999999999999</v>
      </c>
      <c r="O91" s="2">
        <v>0.012</v>
      </c>
      <c r="P91" s="2">
        <v>0.002</v>
      </c>
      <c r="Q91" s="2">
        <v>0.102</v>
      </c>
      <c r="R91" s="2">
        <v>0.092</v>
      </c>
      <c r="S91" s="10">
        <f t="shared" si="14"/>
        <v>100</v>
      </c>
      <c r="T91" s="10">
        <f t="shared" si="15"/>
        <v>94.6</v>
      </c>
      <c r="V91" s="10">
        <f t="shared" si="16"/>
        <v>53</v>
      </c>
      <c r="W91" s="10">
        <f t="shared" si="17"/>
        <v>75.4</v>
      </c>
      <c r="Y91" s="10">
        <f t="shared" si="18"/>
        <v>0.7000000000000001</v>
      </c>
      <c r="Z91" s="10">
        <f t="shared" si="19"/>
        <v>3.8</v>
      </c>
      <c r="AA91" s="10">
        <f t="shared" si="20"/>
        <v>2.1</v>
      </c>
      <c r="AB91" s="10">
        <f t="shared" si="21"/>
        <v>9.7</v>
      </c>
      <c r="AD91" s="10">
        <f t="shared" si="22"/>
        <v>1.2</v>
      </c>
      <c r="AE91" s="10">
        <f t="shared" si="23"/>
        <v>0.2</v>
      </c>
      <c r="AG91" s="10">
        <f t="shared" si="24"/>
        <v>10.2</v>
      </c>
      <c r="AH91" s="10">
        <f t="shared" si="25"/>
        <v>9.2</v>
      </c>
      <c r="AJ91" s="6">
        <v>2852</v>
      </c>
      <c r="AK91" s="6">
        <v>2465</v>
      </c>
      <c r="AL91" s="6">
        <v>2328</v>
      </c>
      <c r="AM91" s="6">
        <v>4665</v>
      </c>
      <c r="AN91" s="6">
        <v>7680</v>
      </c>
      <c r="AP91" s="6">
        <v>325</v>
      </c>
      <c r="AQ91" s="6">
        <v>294</v>
      </c>
      <c r="AR91" s="6">
        <v>588</v>
      </c>
      <c r="AS91" s="6">
        <v>926</v>
      </c>
      <c r="AV91" s="63">
        <v>81.5</v>
      </c>
      <c r="AW91" s="63">
        <v>56.8</v>
      </c>
      <c r="AX91" s="10"/>
      <c r="AY91" s="10">
        <v>5.1</v>
      </c>
      <c r="AZ91" s="10">
        <v>30.3</v>
      </c>
      <c r="BA91" s="10"/>
      <c r="BB91" s="10">
        <v>0.4</v>
      </c>
      <c r="BC91" s="10">
        <v>1.2</v>
      </c>
      <c r="BD91" s="10">
        <v>2</v>
      </c>
      <c r="BE91" s="10">
        <v>2</v>
      </c>
      <c r="BF91" s="10">
        <v>2.7</v>
      </c>
      <c r="BH91" s="11">
        <v>3.67</v>
      </c>
      <c r="BI91" s="11">
        <v>5.37</v>
      </c>
      <c r="BK91" s="12">
        <v>4.7</v>
      </c>
      <c r="BL91" s="12"/>
      <c r="BM91" s="12">
        <v>13.2</v>
      </c>
      <c r="BN91" s="12"/>
      <c r="BO91" s="12"/>
      <c r="BP91" s="12"/>
      <c r="BQ91" s="12"/>
      <c r="BR91" s="12"/>
      <c r="BS91" s="12">
        <v>4.8</v>
      </c>
      <c r="BT91" s="12"/>
      <c r="BU91" s="12">
        <v>4.4</v>
      </c>
      <c r="BV91" s="12"/>
      <c r="BW91" s="12">
        <v>4.3</v>
      </c>
      <c r="BX91" s="12"/>
      <c r="BY91" s="12">
        <v>8.1</v>
      </c>
      <c r="CD91" s="11">
        <v>17.8</v>
      </c>
      <c r="CE91" s="11">
        <v>7.7</v>
      </c>
      <c r="CF91" s="11"/>
      <c r="CI91" s="10"/>
      <c r="CV91" s="36">
        <v>41</v>
      </c>
      <c r="CW91" s="7">
        <v>43</v>
      </c>
      <c r="CY91" s="64">
        <v>91.1</v>
      </c>
      <c r="CZ91" s="64">
        <v>98.1</v>
      </c>
      <c r="DA91" s="6">
        <v>1575</v>
      </c>
      <c r="DC91" s="6">
        <v>1417</v>
      </c>
      <c r="DE91" s="19">
        <v>63.5</v>
      </c>
      <c r="DG91" s="20">
        <v>0.67</v>
      </c>
    </row>
    <row r="92" spans="1:111" ht="10.5" customHeight="1">
      <c r="A92" s="2" t="s">
        <v>271</v>
      </c>
      <c r="B92" s="2">
        <f t="shared" si="13"/>
        <v>47</v>
      </c>
      <c r="C92" s="2" t="s">
        <v>271</v>
      </c>
      <c r="D92" s="2" t="s">
        <v>171</v>
      </c>
      <c r="E92" s="2" t="s">
        <v>171</v>
      </c>
      <c r="F92" s="2" t="s">
        <v>185</v>
      </c>
      <c r="G92" s="2">
        <v>0.5</v>
      </c>
      <c r="H92" s="2">
        <v>0.506</v>
      </c>
      <c r="I92" s="2">
        <v>0.05</v>
      </c>
      <c r="J92" s="2">
        <v>0.23600000000000002</v>
      </c>
      <c r="K92" s="2">
        <v>0.005</v>
      </c>
      <c r="L92" s="2">
        <v>0.007</v>
      </c>
      <c r="M92" s="2">
        <v>0.012</v>
      </c>
      <c r="N92" s="2">
        <v>0.013000000000000001</v>
      </c>
      <c r="O92" s="2">
        <v>0.009</v>
      </c>
      <c r="P92" s="2">
        <v>0.001</v>
      </c>
      <c r="Q92" s="2">
        <v>0.017</v>
      </c>
      <c r="R92" s="2">
        <v>0.008</v>
      </c>
      <c r="S92" s="10">
        <f t="shared" si="14"/>
        <v>50</v>
      </c>
      <c r="T92" s="10">
        <f t="shared" si="15"/>
        <v>50.6</v>
      </c>
      <c r="V92" s="10">
        <f t="shared" si="16"/>
        <v>5</v>
      </c>
      <c r="W92" s="10">
        <f t="shared" si="17"/>
        <v>23.6</v>
      </c>
      <c r="Y92" s="10">
        <f t="shared" si="18"/>
        <v>0.5</v>
      </c>
      <c r="Z92" s="10">
        <f t="shared" si="19"/>
        <v>0.7000000000000001</v>
      </c>
      <c r="AA92" s="10">
        <f t="shared" si="20"/>
        <v>1.2</v>
      </c>
      <c r="AB92" s="10">
        <f t="shared" si="21"/>
        <v>1.3</v>
      </c>
      <c r="AD92" s="10">
        <f t="shared" si="22"/>
        <v>0.8999999999999999</v>
      </c>
      <c r="AE92" s="10">
        <f t="shared" si="23"/>
        <v>0.1</v>
      </c>
      <c r="AG92" s="10">
        <f t="shared" si="24"/>
        <v>1.7000000000000002</v>
      </c>
      <c r="AH92" s="10">
        <f t="shared" si="25"/>
        <v>0.8</v>
      </c>
      <c r="AJ92" s="6">
        <v>2881</v>
      </c>
      <c r="AK92" s="6">
        <v>4671</v>
      </c>
      <c r="AL92" s="6">
        <v>6288</v>
      </c>
      <c r="AM92" s="6">
        <v>7905</v>
      </c>
      <c r="AN92" s="6">
        <v>9522</v>
      </c>
      <c r="AP92" s="6">
        <v>87</v>
      </c>
      <c r="AV92" s="63">
        <v>6</v>
      </c>
      <c r="AW92" s="63">
        <v>27.9</v>
      </c>
      <c r="AX92" s="10"/>
      <c r="AY92" s="10">
        <v>3.9</v>
      </c>
      <c r="AZ92" s="10">
        <v>9.6</v>
      </c>
      <c r="BA92" s="10"/>
      <c r="BB92" s="10">
        <v>0.3</v>
      </c>
      <c r="BC92" s="10">
        <v>0.3</v>
      </c>
      <c r="BD92" s="10">
        <v>0.7</v>
      </c>
      <c r="BE92" s="10">
        <v>0.8</v>
      </c>
      <c r="BF92" s="10">
        <v>0.9</v>
      </c>
      <c r="BH92" s="11">
        <v>0.69</v>
      </c>
      <c r="BI92" s="11">
        <v>2.19</v>
      </c>
      <c r="BK92" s="12"/>
      <c r="BL92" s="12"/>
      <c r="BM92" s="12"/>
      <c r="BN92" s="12"/>
      <c r="BO92" s="12">
        <v>1.5</v>
      </c>
      <c r="BP92" s="12"/>
      <c r="BQ92" s="12">
        <v>14.9</v>
      </c>
      <c r="BR92" s="12"/>
      <c r="BS92" s="12">
        <v>1.5</v>
      </c>
      <c r="BT92" s="12"/>
      <c r="BU92" s="12">
        <v>20</v>
      </c>
      <c r="BV92" s="12"/>
      <c r="BW92" s="12"/>
      <c r="BX92" s="12"/>
      <c r="BY92" s="12"/>
      <c r="CD92" s="11">
        <v>10.8</v>
      </c>
      <c r="CE92" s="11"/>
      <c r="CF92" s="11"/>
      <c r="CI92" s="10">
        <v>65.2875</v>
      </c>
      <c r="CV92" s="36"/>
      <c r="CY92" s="64">
        <v>23.8</v>
      </c>
      <c r="CZ92" s="64">
        <v>45</v>
      </c>
      <c r="DA92" s="6">
        <v>894</v>
      </c>
      <c r="DC92" s="6">
        <v>525</v>
      </c>
      <c r="DE92" s="19">
        <v>54.6</v>
      </c>
      <c r="DG92" s="20">
        <v>0.34</v>
      </c>
    </row>
    <row r="93" spans="1:111" ht="10.5" customHeight="1">
      <c r="A93" s="2" t="s">
        <v>272</v>
      </c>
      <c r="B93" s="2">
        <f t="shared" si="13"/>
        <v>54</v>
      </c>
      <c r="C93" s="2" t="s">
        <v>272</v>
      </c>
      <c r="D93" s="2" t="s">
        <v>171</v>
      </c>
      <c r="E93" s="2" t="s">
        <v>171</v>
      </c>
      <c r="F93" s="2" t="s">
        <v>185</v>
      </c>
      <c r="G93" s="2">
        <v>0.8</v>
      </c>
      <c r="H93" s="2">
        <v>1.103</v>
      </c>
      <c r="I93" s="2">
        <v>0.1</v>
      </c>
      <c r="J93" s="2">
        <v>0.321</v>
      </c>
      <c r="K93" s="2">
        <v>0.015</v>
      </c>
      <c r="L93" s="2">
        <v>0.047</v>
      </c>
      <c r="M93" s="2">
        <v>0.095</v>
      </c>
      <c r="N93" s="2">
        <v>0.109</v>
      </c>
      <c r="O93" s="2">
        <v>0.023</v>
      </c>
      <c r="P93" s="2">
        <v>0.006</v>
      </c>
      <c r="Q93" s="2">
        <v>0.121</v>
      </c>
      <c r="R93" s="2">
        <v>0.09699999999999999</v>
      </c>
      <c r="S93" s="10">
        <f t="shared" si="14"/>
        <v>80</v>
      </c>
      <c r="T93" s="10">
        <f t="shared" si="15"/>
        <v>110.3</v>
      </c>
      <c r="V93" s="10">
        <f t="shared" si="16"/>
        <v>10</v>
      </c>
      <c r="W93" s="10">
        <f t="shared" si="17"/>
        <v>32.1</v>
      </c>
      <c r="Y93" s="10">
        <f t="shared" si="18"/>
        <v>1.5</v>
      </c>
      <c r="Z93" s="10">
        <f t="shared" si="19"/>
        <v>4.7</v>
      </c>
      <c r="AA93" s="10">
        <f t="shared" si="20"/>
        <v>9.5</v>
      </c>
      <c r="AB93" s="10">
        <f t="shared" si="21"/>
        <v>10.9</v>
      </c>
      <c r="AD93" s="10">
        <f t="shared" si="22"/>
        <v>2.3</v>
      </c>
      <c r="AE93" s="10">
        <f t="shared" si="23"/>
        <v>0.6</v>
      </c>
      <c r="AG93" s="10">
        <f t="shared" si="24"/>
        <v>12.1</v>
      </c>
      <c r="AH93" s="10">
        <f t="shared" si="25"/>
        <v>9.7</v>
      </c>
      <c r="AJ93" s="6">
        <v>11907</v>
      </c>
      <c r="AK93" s="6">
        <v>25825</v>
      </c>
      <c r="AL93" s="6">
        <v>36620</v>
      </c>
      <c r="AM93" s="6">
        <v>43117</v>
      </c>
      <c r="AN93" s="6">
        <v>54106</v>
      </c>
      <c r="AP93" s="6">
        <v>705</v>
      </c>
      <c r="AQ93" s="6">
        <v>875</v>
      </c>
      <c r="AR93" s="6">
        <v>854</v>
      </c>
      <c r="AS93" s="6">
        <v>985</v>
      </c>
      <c r="AV93" s="63">
        <v>33.5</v>
      </c>
      <c r="AW93" s="63">
        <v>52.4</v>
      </c>
      <c r="AX93" s="10"/>
      <c r="AY93" s="10">
        <v>3.1</v>
      </c>
      <c r="AZ93" s="10">
        <v>10.9</v>
      </c>
      <c r="BA93" s="10"/>
      <c r="BB93" s="10">
        <v>0.7</v>
      </c>
      <c r="BC93" s="10">
        <v>1</v>
      </c>
      <c r="BD93" s="10">
        <v>3.3</v>
      </c>
      <c r="BE93" s="10">
        <v>4.6</v>
      </c>
      <c r="BF93" s="10">
        <v>5.6</v>
      </c>
      <c r="BH93" s="11">
        <v>1.68</v>
      </c>
      <c r="BI93" s="11">
        <v>3.68</v>
      </c>
      <c r="BK93" s="12">
        <v>3.1</v>
      </c>
      <c r="BL93" s="12"/>
      <c r="BM93" s="12">
        <v>18.4</v>
      </c>
      <c r="BN93" s="12"/>
      <c r="BO93" s="12">
        <v>3.2</v>
      </c>
      <c r="BP93" s="12"/>
      <c r="BQ93" s="12">
        <v>14.2</v>
      </c>
      <c r="BR93" s="12"/>
      <c r="BS93" s="12"/>
      <c r="BT93" s="12"/>
      <c r="BU93" s="12"/>
      <c r="BV93" s="12"/>
      <c r="BW93" s="12">
        <v>3.6</v>
      </c>
      <c r="BX93" s="12"/>
      <c r="BY93" s="12">
        <v>16.5</v>
      </c>
      <c r="CD93" s="11">
        <v>21.3</v>
      </c>
      <c r="CE93" s="11">
        <v>16.6</v>
      </c>
      <c r="CF93" s="11"/>
      <c r="CI93" s="10">
        <v>72.1177</v>
      </c>
      <c r="CJ93" s="2">
        <v>59</v>
      </c>
      <c r="CV93" s="36">
        <v>29</v>
      </c>
      <c r="CW93" s="7">
        <v>26</v>
      </c>
      <c r="CY93" s="64">
        <v>54</v>
      </c>
      <c r="CZ93" s="64">
        <v>72.7</v>
      </c>
      <c r="DA93" s="6">
        <v>1121</v>
      </c>
      <c r="DC93" s="6">
        <v>1385</v>
      </c>
      <c r="DE93" s="19">
        <v>68.8</v>
      </c>
      <c r="DG93" s="20">
        <v>0.573</v>
      </c>
    </row>
    <row r="94" spans="1:111" s="58" customFormat="1" ht="10.5" customHeight="1">
      <c r="A94" s="14" t="s">
        <v>273</v>
      </c>
      <c r="B94" s="14">
        <f t="shared" si="13"/>
        <v>58</v>
      </c>
      <c r="C94" s="14" t="s">
        <v>274</v>
      </c>
      <c r="D94" s="14" t="s">
        <v>181</v>
      </c>
      <c r="E94" s="14" t="s">
        <v>181</v>
      </c>
      <c r="F94" s="14" t="s">
        <v>172</v>
      </c>
      <c r="G94" s="14">
        <v>1</v>
      </c>
      <c r="H94" s="14">
        <v>0.956</v>
      </c>
      <c r="I94" s="14">
        <v>0.29</v>
      </c>
      <c r="J94" s="14">
        <v>0.7490000000000001</v>
      </c>
      <c r="K94" s="14">
        <v>0.054</v>
      </c>
      <c r="L94" s="14">
        <v>0.101</v>
      </c>
      <c r="M94" s="14">
        <v>0.132</v>
      </c>
      <c r="N94" s="14">
        <v>0.257</v>
      </c>
      <c r="O94" s="14">
        <v>0.062</v>
      </c>
      <c r="P94" s="14">
        <v>0.045</v>
      </c>
      <c r="Q94" s="14">
        <v>0.27699999999999997</v>
      </c>
      <c r="R94" s="14">
        <v>0.23399999999999999</v>
      </c>
      <c r="S94" s="65">
        <f t="shared" si="14"/>
        <v>100</v>
      </c>
      <c r="T94" s="65">
        <f t="shared" si="15"/>
        <v>95.6</v>
      </c>
      <c r="U94" s="65"/>
      <c r="V94" s="65">
        <f t="shared" si="16"/>
        <v>28.999999999999996</v>
      </c>
      <c r="W94" s="65">
        <f t="shared" si="17"/>
        <v>74.9</v>
      </c>
      <c r="X94" s="65"/>
      <c r="Y94" s="65">
        <f t="shared" si="18"/>
        <v>5.4</v>
      </c>
      <c r="Z94" s="65">
        <f t="shared" si="19"/>
        <v>10.100000000000001</v>
      </c>
      <c r="AA94" s="65">
        <f t="shared" si="20"/>
        <v>13.200000000000001</v>
      </c>
      <c r="AB94" s="65">
        <f t="shared" si="21"/>
        <v>25.7</v>
      </c>
      <c r="AC94" s="65"/>
      <c r="AD94" s="65">
        <f t="shared" si="22"/>
        <v>6.2</v>
      </c>
      <c r="AE94" s="65">
        <f t="shared" si="23"/>
        <v>4.5</v>
      </c>
      <c r="AF94" s="65"/>
      <c r="AG94" s="65">
        <f t="shared" si="24"/>
        <v>27.699999999999996</v>
      </c>
      <c r="AH94" s="65">
        <f t="shared" si="25"/>
        <v>23.4</v>
      </c>
      <c r="AI94" s="65"/>
      <c r="AJ94" s="54">
        <v>44482</v>
      </c>
      <c r="AK94" s="54">
        <v>38153</v>
      </c>
      <c r="AL94" s="54">
        <v>76844</v>
      </c>
      <c r="AM94" s="54">
        <v>85214</v>
      </c>
      <c r="AN94" s="54">
        <v>97392</v>
      </c>
      <c r="AO94" s="54"/>
      <c r="AP94" s="54">
        <v>1201</v>
      </c>
      <c r="AQ94" s="54">
        <v>1425</v>
      </c>
      <c r="AR94" s="54"/>
      <c r="AS94" s="54">
        <v>1635</v>
      </c>
      <c r="AT94" s="54"/>
      <c r="AU94" s="49"/>
      <c r="AV94" s="85">
        <v>40</v>
      </c>
      <c r="AW94" s="85">
        <v>30.3</v>
      </c>
      <c r="AX94" s="65"/>
      <c r="AY94" s="65">
        <v>18.4</v>
      </c>
      <c r="AZ94" s="65">
        <v>43.3</v>
      </c>
      <c r="BA94" s="65"/>
      <c r="BB94" s="65">
        <v>5.4</v>
      </c>
      <c r="BC94" s="65">
        <v>3.8</v>
      </c>
      <c r="BD94" s="65">
        <v>7.7</v>
      </c>
      <c r="BE94" s="65">
        <v>10.6</v>
      </c>
      <c r="BF94" s="65">
        <v>13.5</v>
      </c>
      <c r="BH94" s="86">
        <v>4.9</v>
      </c>
      <c r="BI94" s="86">
        <v>8.37</v>
      </c>
      <c r="BJ94" s="87"/>
      <c r="BK94" s="87">
        <v>2.4</v>
      </c>
      <c r="BL94" s="87"/>
      <c r="BM94" s="87">
        <v>22.8</v>
      </c>
      <c r="BN94" s="87"/>
      <c r="BO94" s="87">
        <v>2.4</v>
      </c>
      <c r="BP94" s="87"/>
      <c r="BQ94" s="87">
        <v>14.6</v>
      </c>
      <c r="BR94" s="87"/>
      <c r="BS94" s="87">
        <v>2.8</v>
      </c>
      <c r="BT94" s="87"/>
      <c r="BU94" s="87">
        <v>17.4</v>
      </c>
      <c r="BV94" s="87"/>
      <c r="BW94" s="87">
        <v>2.9</v>
      </c>
      <c r="BX94" s="87"/>
      <c r="BY94" s="87"/>
      <c r="BZ94" s="14"/>
      <c r="CA94" s="14"/>
      <c r="CB94" s="14"/>
      <c r="CC94" s="14"/>
      <c r="CD94" s="86">
        <v>25.1</v>
      </c>
      <c r="CE94" s="86">
        <v>37.1</v>
      </c>
      <c r="CF94" s="86"/>
      <c r="CG94" s="14"/>
      <c r="CH94" s="14"/>
      <c r="CI94" s="65"/>
      <c r="CJ94" s="14">
        <v>52</v>
      </c>
      <c r="CK94" s="14"/>
      <c r="CM94" s="54">
        <v>375</v>
      </c>
      <c r="CN94" s="54">
        <v>2382</v>
      </c>
      <c r="CO94" s="54"/>
      <c r="CP94" s="54">
        <v>3770</v>
      </c>
      <c r="CQ94" s="54">
        <v>24706</v>
      </c>
      <c r="CR94" s="14"/>
      <c r="CS94" s="87">
        <v>36.1</v>
      </c>
      <c r="CV94" s="88">
        <v>43</v>
      </c>
      <c r="CW94" s="49">
        <v>36</v>
      </c>
      <c r="CX94" s="49"/>
      <c r="CY94" s="89">
        <v>78.7</v>
      </c>
      <c r="CZ94" s="89">
        <v>92.2</v>
      </c>
      <c r="DA94" s="54">
        <v>3492</v>
      </c>
      <c r="DB94" s="54"/>
      <c r="DC94" s="54">
        <v>18240</v>
      </c>
      <c r="DE94" s="90">
        <v>79</v>
      </c>
      <c r="DG94" s="91">
        <v>0.909</v>
      </c>
    </row>
    <row r="95" spans="1:111" s="57" customFormat="1" ht="10.5" customHeight="1">
      <c r="A95" s="79" t="s">
        <v>275</v>
      </c>
      <c r="B95" s="79">
        <f t="shared" si="13"/>
        <v>55</v>
      </c>
      <c r="C95" s="79" t="s">
        <v>275</v>
      </c>
      <c r="D95" s="79" t="s">
        <v>179</v>
      </c>
      <c r="E95" s="79" t="s">
        <v>179</v>
      </c>
      <c r="F95" s="79" t="s">
        <v>174</v>
      </c>
      <c r="G95" s="79">
        <v>1</v>
      </c>
      <c r="H95" s="79">
        <v>1.041</v>
      </c>
      <c r="I95" s="79">
        <v>0.6</v>
      </c>
      <c r="J95" s="79">
        <v>0.988</v>
      </c>
      <c r="K95" s="79"/>
      <c r="L95" s="79"/>
      <c r="M95" s="79">
        <v>0.155</v>
      </c>
      <c r="N95" s="79">
        <v>0.23800000000000002</v>
      </c>
      <c r="O95" s="79">
        <v>0.152</v>
      </c>
      <c r="P95" s="79">
        <v>0.099</v>
      </c>
      <c r="Q95" s="79">
        <v>0.218</v>
      </c>
      <c r="R95" s="79">
        <v>0.26</v>
      </c>
      <c r="S95" s="80">
        <f t="shared" si="14"/>
        <v>100</v>
      </c>
      <c r="T95" s="80">
        <f t="shared" si="15"/>
        <v>104.1</v>
      </c>
      <c r="U95" s="80"/>
      <c r="V95" s="80">
        <f t="shared" si="16"/>
        <v>60</v>
      </c>
      <c r="W95" s="80">
        <f t="shared" si="17"/>
        <v>98.8</v>
      </c>
      <c r="X95" s="80"/>
      <c r="Y95" s="80">
        <f t="shared" si="18"/>
      </c>
      <c r="Z95" s="80">
        <f t="shared" si="19"/>
      </c>
      <c r="AA95" s="80">
        <f t="shared" si="20"/>
        <v>15.5</v>
      </c>
      <c r="AB95" s="80">
        <f t="shared" si="21"/>
        <v>23.8</v>
      </c>
      <c r="AC95" s="80"/>
      <c r="AD95" s="80">
        <f t="shared" si="22"/>
        <v>15.2</v>
      </c>
      <c r="AE95" s="80">
        <f t="shared" si="23"/>
        <v>9.9</v>
      </c>
      <c r="AF95" s="80"/>
      <c r="AG95" s="80">
        <f t="shared" si="24"/>
        <v>21.8</v>
      </c>
      <c r="AH95" s="80">
        <f t="shared" si="25"/>
        <v>26</v>
      </c>
      <c r="AI95" s="80"/>
      <c r="AJ95" s="55">
        <v>107555</v>
      </c>
      <c r="AK95" s="55">
        <v>101166</v>
      </c>
      <c r="AL95" s="55">
        <v>99344</v>
      </c>
      <c r="AM95" s="55">
        <v>102387</v>
      </c>
      <c r="AN95" s="55">
        <v>179563</v>
      </c>
      <c r="AO95" s="55"/>
      <c r="AP95" s="55">
        <v>945</v>
      </c>
      <c r="AQ95" s="55">
        <v>939</v>
      </c>
      <c r="AR95" s="55">
        <v>970</v>
      </c>
      <c r="AS95" s="55">
        <v>1777</v>
      </c>
      <c r="AT95" s="55"/>
      <c r="AU95" s="81"/>
      <c r="AV95" s="82">
        <v>85.6</v>
      </c>
      <c r="AW95" s="82">
        <v>63</v>
      </c>
      <c r="AX95" s="80"/>
      <c r="AY95" s="80">
        <v>7.9</v>
      </c>
      <c r="AZ95" s="80">
        <v>25.6</v>
      </c>
      <c r="BA95" s="80"/>
      <c r="BB95" s="80">
        <v>3.5</v>
      </c>
      <c r="BC95" s="80">
        <v>5.7</v>
      </c>
      <c r="BD95" s="80">
        <v>7.7</v>
      </c>
      <c r="BE95" s="80">
        <v>10.1</v>
      </c>
      <c r="BF95" s="80">
        <v>10.5</v>
      </c>
      <c r="BH95" s="83">
        <v>6.94</v>
      </c>
      <c r="BI95" s="83">
        <v>8.44</v>
      </c>
      <c r="BJ95" s="56"/>
      <c r="BK95" s="56"/>
      <c r="BL95" s="56"/>
      <c r="BM95" s="56">
        <v>6.9</v>
      </c>
      <c r="BN95" s="56"/>
      <c r="BO95" s="56">
        <v>4.7</v>
      </c>
      <c r="BP95" s="56"/>
      <c r="BQ95" s="56">
        <v>5.2</v>
      </c>
      <c r="BR95" s="56"/>
      <c r="BS95" s="56">
        <v>6.1</v>
      </c>
      <c r="BT95" s="56"/>
      <c r="BU95" s="56">
        <v>7.8</v>
      </c>
      <c r="BV95" s="56"/>
      <c r="BW95" s="56">
        <v>5.3</v>
      </c>
      <c r="BX95" s="56"/>
      <c r="BY95" s="56">
        <v>9.4</v>
      </c>
      <c r="BZ95" s="79"/>
      <c r="CA95" s="79"/>
      <c r="CB95" s="79"/>
      <c r="CC95" s="79"/>
      <c r="CD95" s="83">
        <v>16.9</v>
      </c>
      <c r="CE95" s="83">
        <v>18.3</v>
      </c>
      <c r="CF95" s="83"/>
      <c r="CG95" s="79"/>
      <c r="CH95" s="79"/>
      <c r="CI95" s="80">
        <v>75.2884</v>
      </c>
      <c r="CJ95" s="79">
        <v>73</v>
      </c>
      <c r="CK95" s="79"/>
      <c r="CM95" s="55">
        <v>2598</v>
      </c>
      <c r="CN95" s="55">
        <v>3047</v>
      </c>
      <c r="CO95" s="55"/>
      <c r="CP95" s="55">
        <v>21591</v>
      </c>
      <c r="CQ95" s="55">
        <v>39407</v>
      </c>
      <c r="CR95" s="79"/>
      <c r="CS95" s="56"/>
      <c r="CV95" s="59">
        <v>32</v>
      </c>
      <c r="CW95" s="81">
        <v>29</v>
      </c>
      <c r="CX95" s="81"/>
      <c r="CY95" s="84">
        <v>98</v>
      </c>
      <c r="CZ95" s="84">
        <v>99</v>
      </c>
      <c r="DA95" s="55"/>
      <c r="DB95" s="55"/>
      <c r="DC95" s="55">
        <v>4874</v>
      </c>
      <c r="DE95" s="60">
        <v>68.9</v>
      </c>
      <c r="DG95" s="61">
        <v>0.857</v>
      </c>
    </row>
    <row r="96" spans="1:111" ht="10.5" customHeight="1">
      <c r="A96" s="2" t="s">
        <v>276</v>
      </c>
      <c r="B96" s="2">
        <f t="shared" si="13"/>
        <v>56</v>
      </c>
      <c r="C96" s="2" t="s">
        <v>276</v>
      </c>
      <c r="D96" s="2" t="s">
        <v>181</v>
      </c>
      <c r="E96" s="2" t="s">
        <v>181</v>
      </c>
      <c r="F96" s="2" t="s">
        <v>174</v>
      </c>
      <c r="G96" s="2">
        <v>0.98</v>
      </c>
      <c r="H96" s="2">
        <v>0.981</v>
      </c>
      <c r="I96" s="2">
        <v>0.72</v>
      </c>
      <c r="J96" s="2">
        <v>1.036</v>
      </c>
      <c r="K96" s="2">
        <v>0.08</v>
      </c>
      <c r="L96" s="2">
        <v>0.157</v>
      </c>
      <c r="M96" s="2">
        <v>0.221</v>
      </c>
      <c r="N96" s="2">
        <v>0.35600000000000004</v>
      </c>
      <c r="O96" s="2">
        <v>0.113</v>
      </c>
      <c r="P96" s="2">
        <v>0.046</v>
      </c>
      <c r="Q96" s="2">
        <v>0.294</v>
      </c>
      <c r="R96" s="2">
        <v>0.419</v>
      </c>
      <c r="S96" s="10">
        <f t="shared" si="14"/>
        <v>98</v>
      </c>
      <c r="T96" s="10">
        <f t="shared" si="15"/>
        <v>98.1</v>
      </c>
      <c r="V96" s="10">
        <f t="shared" si="16"/>
        <v>72</v>
      </c>
      <c r="W96" s="10">
        <f t="shared" si="17"/>
        <v>103.60000000000001</v>
      </c>
      <c r="Y96" s="10">
        <f t="shared" si="18"/>
        <v>8</v>
      </c>
      <c r="Z96" s="10">
        <f t="shared" si="19"/>
        <v>15.7</v>
      </c>
      <c r="AA96" s="10">
        <f t="shared" si="20"/>
        <v>22.1</v>
      </c>
      <c r="AB96" s="10">
        <f t="shared" si="21"/>
        <v>35.6</v>
      </c>
      <c r="AD96" s="10">
        <f t="shared" si="22"/>
        <v>11.3</v>
      </c>
      <c r="AE96" s="10">
        <f t="shared" si="23"/>
        <v>4.6</v>
      </c>
      <c r="AG96" s="10">
        <f t="shared" si="24"/>
        <v>29.4</v>
      </c>
      <c r="AH96" s="10">
        <f t="shared" si="25"/>
        <v>41.9</v>
      </c>
      <c r="AJ96" s="6">
        <v>2970</v>
      </c>
      <c r="AK96" s="6">
        <v>3633</v>
      </c>
      <c r="AL96" s="6">
        <v>4724</v>
      </c>
      <c r="AM96" s="6">
        <v>5225</v>
      </c>
      <c r="AN96" s="6">
        <v>7483</v>
      </c>
      <c r="AP96" s="6">
        <v>1593</v>
      </c>
      <c r="AQ96" s="6">
        <v>1957</v>
      </c>
      <c r="AR96" s="6">
        <v>2049</v>
      </c>
      <c r="AS96" s="6">
        <v>2756</v>
      </c>
      <c r="AV96" s="63">
        <v>81.7</v>
      </c>
      <c r="AW96" s="63">
        <v>52.5</v>
      </c>
      <c r="AX96" s="10"/>
      <c r="AY96" s="10">
        <v>13.2</v>
      </c>
      <c r="AZ96" s="10">
        <v>34.7</v>
      </c>
      <c r="BA96" s="10"/>
      <c r="BB96" s="10">
        <v>4.1</v>
      </c>
      <c r="BC96" s="10">
        <v>5.5</v>
      </c>
      <c r="BD96" s="10">
        <v>9.3</v>
      </c>
      <c r="BE96" s="10">
        <v>11.2</v>
      </c>
      <c r="BF96" s="10">
        <v>13</v>
      </c>
      <c r="BH96" s="11">
        <v>5.89</v>
      </c>
      <c r="BI96" s="11">
        <v>7.98</v>
      </c>
      <c r="BK96" s="12">
        <v>3.6</v>
      </c>
      <c r="BL96" s="12"/>
      <c r="BM96" s="12">
        <v>17.7</v>
      </c>
      <c r="BN96" s="12"/>
      <c r="BO96" s="12">
        <v>4.4</v>
      </c>
      <c r="BP96" s="12"/>
      <c r="BQ96" s="12">
        <v>14</v>
      </c>
      <c r="BR96" s="12"/>
      <c r="BS96" s="12">
        <v>5.6</v>
      </c>
      <c r="BT96" s="12"/>
      <c r="BU96" s="12"/>
      <c r="BV96" s="12"/>
      <c r="BW96" s="12">
        <v>5</v>
      </c>
      <c r="BX96" s="12"/>
      <c r="BY96" s="12">
        <v>12.3</v>
      </c>
      <c r="CD96" s="11"/>
      <c r="CE96" s="11">
        <v>20.8</v>
      </c>
      <c r="CF96" s="11"/>
      <c r="CI96" s="10"/>
      <c r="CM96" s="6">
        <v>44</v>
      </c>
      <c r="CN96" s="6">
        <v>255</v>
      </c>
      <c r="CP96" s="6">
        <v>852</v>
      </c>
      <c r="CQ96" s="6">
        <v>5521</v>
      </c>
      <c r="CV96" s="36"/>
      <c r="CY96" s="64"/>
      <c r="CZ96" s="64">
        <v>99</v>
      </c>
      <c r="DA96" s="6">
        <v>6215</v>
      </c>
      <c r="DC96" s="6">
        <v>13019</v>
      </c>
      <c r="DE96" s="19">
        <v>79.2</v>
      </c>
      <c r="DG96" s="20">
        <v>0.942</v>
      </c>
    </row>
    <row r="97" spans="1:111" ht="10.5" customHeight="1">
      <c r="A97" s="2" t="s">
        <v>277</v>
      </c>
      <c r="B97" s="2">
        <f t="shared" si="13"/>
        <v>59</v>
      </c>
      <c r="C97" s="2" t="s">
        <v>277</v>
      </c>
      <c r="D97" s="2" t="s">
        <v>171</v>
      </c>
      <c r="E97" s="2" t="s">
        <v>171</v>
      </c>
      <c r="F97" s="2" t="s">
        <v>172</v>
      </c>
      <c r="G97" s="2">
        <v>0.74</v>
      </c>
      <c r="H97" s="2">
        <v>1.003</v>
      </c>
      <c r="I97" s="2">
        <v>0.27</v>
      </c>
      <c r="J97" s="2">
        <v>0.48700000000000004</v>
      </c>
      <c r="K97" s="2">
        <v>0.053</v>
      </c>
      <c r="L97" s="2">
        <v>0.086</v>
      </c>
      <c r="M97" s="2">
        <v>0.089</v>
      </c>
      <c r="N97" s="2">
        <v>0.065</v>
      </c>
      <c r="O97" s="2">
        <v>0.039</v>
      </c>
      <c r="P97" s="2">
        <v>0.011</v>
      </c>
      <c r="Q97" s="2">
        <v>0.08</v>
      </c>
      <c r="R97" s="2">
        <v>0.049</v>
      </c>
      <c r="S97" s="10">
        <f t="shared" si="14"/>
        <v>74</v>
      </c>
      <c r="T97" s="10">
        <f t="shared" si="15"/>
        <v>100.29999999999998</v>
      </c>
      <c r="V97" s="10">
        <f t="shared" si="16"/>
        <v>27</v>
      </c>
      <c r="W97" s="10">
        <f t="shared" si="17"/>
        <v>48.7</v>
      </c>
      <c r="Y97" s="10">
        <f t="shared" si="18"/>
        <v>5.3</v>
      </c>
      <c r="Z97" s="10">
        <f t="shared" si="19"/>
        <v>8.6</v>
      </c>
      <c r="AA97" s="10">
        <f t="shared" si="20"/>
        <v>8.9</v>
      </c>
      <c r="AB97" s="10">
        <f t="shared" si="21"/>
        <v>6.5</v>
      </c>
      <c r="AD97" s="10">
        <f t="shared" si="22"/>
        <v>3.9</v>
      </c>
      <c r="AE97" s="10">
        <f t="shared" si="23"/>
        <v>1.0999999999999999</v>
      </c>
      <c r="AG97" s="10">
        <f t="shared" si="24"/>
        <v>8</v>
      </c>
      <c r="AH97" s="10">
        <f t="shared" si="25"/>
        <v>4.9</v>
      </c>
      <c r="AJ97" s="6">
        <v>3043865</v>
      </c>
      <c r="AK97" s="6">
        <v>3545318</v>
      </c>
      <c r="AL97" s="6">
        <v>4470844</v>
      </c>
      <c r="AM97" s="6">
        <v>4950974</v>
      </c>
      <c r="AN97" s="6">
        <v>5695780</v>
      </c>
      <c r="AP97" s="6">
        <v>515</v>
      </c>
      <c r="AQ97" s="6">
        <v>582</v>
      </c>
      <c r="AS97" s="6">
        <v>613</v>
      </c>
      <c r="AV97" s="63">
        <v>21.2</v>
      </c>
      <c r="AW97" s="63">
        <v>20.1</v>
      </c>
      <c r="AX97" s="10"/>
      <c r="AY97" s="10">
        <v>2.6</v>
      </c>
      <c r="AZ97" s="10">
        <v>13.5</v>
      </c>
      <c r="BA97" s="10"/>
      <c r="BB97" s="10">
        <v>0.2</v>
      </c>
      <c r="BC97" s="10">
        <v>2.3</v>
      </c>
      <c r="BD97" s="10">
        <v>3.7</v>
      </c>
      <c r="BE97" s="10">
        <v>4.6</v>
      </c>
      <c r="BF97" s="10">
        <v>4.9</v>
      </c>
      <c r="BH97" s="11">
        <v>1.49</v>
      </c>
      <c r="BI97" s="11">
        <v>3.55</v>
      </c>
      <c r="BK97" s="12">
        <v>2.6</v>
      </c>
      <c r="BL97" s="12"/>
      <c r="BM97" s="12">
        <v>10.7</v>
      </c>
      <c r="BN97" s="12"/>
      <c r="BO97" s="12">
        <v>3</v>
      </c>
      <c r="BP97" s="12"/>
      <c r="BQ97" s="12">
        <v>11.2</v>
      </c>
      <c r="BR97" s="12"/>
      <c r="BS97" s="12">
        <v>3.9</v>
      </c>
      <c r="BT97" s="12"/>
      <c r="BU97" s="12">
        <v>12.2</v>
      </c>
      <c r="BV97" s="12"/>
      <c r="BW97" s="12">
        <v>3.4</v>
      </c>
      <c r="BX97" s="12"/>
      <c r="BY97" s="12">
        <v>11.6</v>
      </c>
      <c r="CD97" s="11">
        <v>15.3</v>
      </c>
      <c r="CE97" s="11">
        <v>13.7</v>
      </c>
      <c r="CF97" s="11"/>
      <c r="CI97" s="10"/>
      <c r="CJ97" s="2">
        <v>78</v>
      </c>
      <c r="CM97" s="6">
        <v>13623</v>
      </c>
      <c r="CN97" s="6">
        <v>14883</v>
      </c>
      <c r="CP97" s="6">
        <v>56464</v>
      </c>
      <c r="CQ97" s="6">
        <v>90162</v>
      </c>
      <c r="CS97" s="12">
        <v>0.7</v>
      </c>
      <c r="CV97" s="36">
        <v>32</v>
      </c>
      <c r="CY97" s="64">
        <v>33.6</v>
      </c>
      <c r="CZ97" s="64">
        <v>52</v>
      </c>
      <c r="DA97" s="6">
        <v>751</v>
      </c>
      <c r="DC97" s="6">
        <v>1467</v>
      </c>
      <c r="DE97" s="19">
        <v>61.6</v>
      </c>
      <c r="DG97" s="20">
        <v>0.451</v>
      </c>
    </row>
    <row r="98" spans="1:111" ht="10.5" customHeight="1">
      <c r="A98" s="2" t="s">
        <v>278</v>
      </c>
      <c r="B98" s="2">
        <f t="shared" si="13"/>
        <v>55</v>
      </c>
      <c r="C98" s="2" t="s">
        <v>278</v>
      </c>
      <c r="D98" s="2" t="s">
        <v>176</v>
      </c>
      <c r="E98" s="2" t="s">
        <v>176</v>
      </c>
      <c r="F98" s="2" t="s">
        <v>172</v>
      </c>
      <c r="G98" s="2">
        <v>0.72</v>
      </c>
      <c r="H98" s="2">
        <v>1.145</v>
      </c>
      <c r="I98" s="2">
        <v>0.12</v>
      </c>
      <c r="J98" s="2">
        <v>0.499</v>
      </c>
      <c r="K98" s="2">
        <v>0.028</v>
      </c>
      <c r="L98" s="2">
        <v>0.024</v>
      </c>
      <c r="M98" s="2">
        <v>0.065</v>
      </c>
      <c r="N98" s="2">
        <v>0.113</v>
      </c>
      <c r="O98" s="2">
        <v>0.025</v>
      </c>
      <c r="P98" s="2">
        <v>0.007</v>
      </c>
      <c r="Q98" s="2">
        <v>0.146</v>
      </c>
      <c r="R98" s="2">
        <v>0.08</v>
      </c>
      <c r="S98" s="10">
        <f t="shared" si="14"/>
        <v>72</v>
      </c>
      <c r="T98" s="10">
        <f t="shared" si="15"/>
        <v>114.5</v>
      </c>
      <c r="V98" s="10">
        <f t="shared" si="16"/>
        <v>12</v>
      </c>
      <c r="W98" s="10">
        <f t="shared" si="17"/>
        <v>49.9</v>
      </c>
      <c r="Y98" s="10">
        <f t="shared" si="18"/>
        <v>2.8000000000000003</v>
      </c>
      <c r="Z98" s="10">
        <f t="shared" si="19"/>
        <v>2.4</v>
      </c>
      <c r="AA98" s="10">
        <f t="shared" si="20"/>
        <v>6.5</v>
      </c>
      <c r="AB98" s="10">
        <f t="shared" si="21"/>
        <v>11.3</v>
      </c>
      <c r="AD98" s="10">
        <f t="shared" si="22"/>
        <v>2.5</v>
      </c>
      <c r="AE98" s="10">
        <f t="shared" si="23"/>
        <v>0.7000000000000001</v>
      </c>
      <c r="AG98" s="10">
        <f t="shared" si="24"/>
        <v>14.6</v>
      </c>
      <c r="AH98" s="10">
        <f t="shared" si="25"/>
        <v>8</v>
      </c>
      <c r="AJ98" s="6">
        <v>278200</v>
      </c>
      <c r="AK98" s="6">
        <v>543175</v>
      </c>
      <c r="AL98" s="6">
        <v>1277684</v>
      </c>
      <c r="AM98" s="6">
        <v>1590593</v>
      </c>
      <c r="AN98" s="6">
        <v>2303469</v>
      </c>
      <c r="AP98" s="6">
        <v>367</v>
      </c>
      <c r="AQ98" s="6">
        <v>749</v>
      </c>
      <c r="AR98" s="6">
        <v>838</v>
      </c>
      <c r="AS98" s="6">
        <v>1167</v>
      </c>
      <c r="AV98" s="63">
        <v>24.7</v>
      </c>
      <c r="AW98" s="63">
        <v>54.4</v>
      </c>
      <c r="AX98" s="10"/>
      <c r="AY98" s="10">
        <v>2.1</v>
      </c>
      <c r="AZ98" s="10">
        <v>11.8</v>
      </c>
      <c r="BA98" s="10"/>
      <c r="BB98" s="10">
        <v>0.4</v>
      </c>
      <c r="BC98" s="10">
        <v>0.9</v>
      </c>
      <c r="BD98" s="10">
        <v>0.6</v>
      </c>
      <c r="BE98" s="10">
        <v>1.8</v>
      </c>
      <c r="BF98" s="10">
        <v>3.6</v>
      </c>
      <c r="BH98" s="11">
        <v>1.33</v>
      </c>
      <c r="BI98" s="11">
        <v>3.94</v>
      </c>
      <c r="BK98" s="12">
        <v>2.6</v>
      </c>
      <c r="BL98" s="12"/>
      <c r="BM98" s="12"/>
      <c r="BN98" s="12"/>
      <c r="BO98" s="12">
        <v>1.7</v>
      </c>
      <c r="BP98" s="12"/>
      <c r="BQ98" s="12">
        <v>8.9</v>
      </c>
      <c r="BR98" s="12"/>
      <c r="BS98" s="12">
        <v>1</v>
      </c>
      <c r="BT98" s="12"/>
      <c r="BU98" s="12"/>
      <c r="BV98" s="12"/>
      <c r="BW98" s="12">
        <v>1.4</v>
      </c>
      <c r="BX98" s="12"/>
      <c r="BY98" s="12">
        <v>7.8</v>
      </c>
      <c r="CD98" s="11"/>
      <c r="CE98" s="11"/>
      <c r="CF98" s="11"/>
      <c r="CI98" s="10"/>
      <c r="CM98" s="6">
        <v>89</v>
      </c>
      <c r="CN98" s="6">
        <v>310</v>
      </c>
      <c r="CP98" s="6">
        <v>694</v>
      </c>
      <c r="CQ98" s="6">
        <v>3364</v>
      </c>
      <c r="CS98" s="12">
        <v>1</v>
      </c>
      <c r="CV98" s="36">
        <v>39</v>
      </c>
      <c r="CW98" s="7">
        <v>28</v>
      </c>
      <c r="CY98" s="64">
        <v>56</v>
      </c>
      <c r="CZ98" s="64">
        <v>83.8</v>
      </c>
      <c r="DA98" s="6">
        <v>608</v>
      </c>
      <c r="DC98" s="6">
        <v>2478</v>
      </c>
      <c r="DE98" s="19">
        <v>64</v>
      </c>
      <c r="DG98" s="20">
        <v>0.679</v>
      </c>
    </row>
    <row r="99" spans="1:111" ht="10.5" customHeight="1">
      <c r="A99" s="2" t="s">
        <v>279</v>
      </c>
      <c r="B99" s="2">
        <f t="shared" si="13"/>
        <v>59</v>
      </c>
      <c r="C99" s="2" t="s">
        <v>280</v>
      </c>
      <c r="D99" s="2" t="s">
        <v>176</v>
      </c>
      <c r="E99" s="2" t="s">
        <v>176</v>
      </c>
      <c r="F99" s="2" t="s">
        <v>177</v>
      </c>
      <c r="G99" s="2">
        <v>0.47</v>
      </c>
      <c r="H99" s="2">
        <v>0.9420000000000001</v>
      </c>
      <c r="I99" s="2">
        <v>0.28</v>
      </c>
      <c r="J99" s="2">
        <v>0.75</v>
      </c>
      <c r="K99" s="2">
        <v>0.016</v>
      </c>
      <c r="L99" s="2">
        <v>0.049</v>
      </c>
      <c r="M99" s="2">
        <v>0.045</v>
      </c>
      <c r="N99" s="2">
        <v>0.166</v>
      </c>
      <c r="O99" s="2">
        <v>0.023</v>
      </c>
      <c r="P99" s="2">
        <v>0.008</v>
      </c>
      <c r="Q99" s="2">
        <v>0.205</v>
      </c>
      <c r="R99" s="2">
        <v>0.125</v>
      </c>
      <c r="S99" s="10">
        <f t="shared" si="14"/>
        <v>47</v>
      </c>
      <c r="T99" s="10">
        <f t="shared" si="15"/>
        <v>94.2</v>
      </c>
      <c r="V99" s="10">
        <f t="shared" si="16"/>
        <v>28.000000000000004</v>
      </c>
      <c r="W99" s="10">
        <f t="shared" si="17"/>
        <v>75</v>
      </c>
      <c r="Y99" s="10">
        <f t="shared" si="18"/>
        <v>1.6</v>
      </c>
      <c r="Z99" s="10">
        <f t="shared" si="19"/>
        <v>4.9</v>
      </c>
      <c r="AA99" s="10">
        <f t="shared" si="20"/>
        <v>4.5</v>
      </c>
      <c r="AB99" s="10">
        <f t="shared" si="21"/>
        <v>16.6</v>
      </c>
      <c r="AD99" s="10">
        <f t="shared" si="22"/>
        <v>2.3</v>
      </c>
      <c r="AE99" s="10">
        <f t="shared" si="23"/>
        <v>0.8</v>
      </c>
      <c r="AG99" s="10">
        <f t="shared" si="24"/>
        <v>20.5</v>
      </c>
      <c r="AH99" s="10">
        <f t="shared" si="25"/>
        <v>12.5</v>
      </c>
      <c r="AJ99" s="6">
        <v>151905</v>
      </c>
      <c r="AK99" s="6">
        <v>184442</v>
      </c>
      <c r="AL99" s="6">
        <v>239300</v>
      </c>
      <c r="AM99" s="6">
        <v>312076</v>
      </c>
      <c r="AN99" s="6">
        <v>1048093</v>
      </c>
      <c r="AP99" s="6">
        <v>317</v>
      </c>
      <c r="AQ99" s="6">
        <v>469</v>
      </c>
      <c r="AR99" s="6">
        <v>858</v>
      </c>
      <c r="AS99" s="6">
        <v>1533</v>
      </c>
      <c r="AV99" s="63">
        <v>7.2</v>
      </c>
      <c r="AW99" s="63">
        <v>18.3</v>
      </c>
      <c r="AX99" s="10"/>
      <c r="AY99" s="10">
        <v>3.4</v>
      </c>
      <c r="AZ99" s="10">
        <v>19.4</v>
      </c>
      <c r="BA99" s="10"/>
      <c r="BB99" s="10">
        <v>0.9</v>
      </c>
      <c r="BC99" s="10">
        <v>1.5</v>
      </c>
      <c r="BD99" s="10">
        <v>2.6</v>
      </c>
      <c r="BE99" s="10">
        <v>3</v>
      </c>
      <c r="BF99" s="10">
        <v>5.3</v>
      </c>
      <c r="BH99" s="11">
        <v>0.84</v>
      </c>
      <c r="BI99" s="11">
        <v>3.29</v>
      </c>
      <c r="BK99" s="12"/>
      <c r="BL99" s="12"/>
      <c r="BM99" s="12">
        <v>9.6</v>
      </c>
      <c r="BN99" s="12"/>
      <c r="BO99" s="12">
        <v>7.5</v>
      </c>
      <c r="BP99" s="12"/>
      <c r="BQ99" s="12">
        <v>15.7</v>
      </c>
      <c r="BR99" s="12"/>
      <c r="BS99" s="12">
        <v>4.1</v>
      </c>
      <c r="BT99" s="12"/>
      <c r="BU99" s="12">
        <v>22.4</v>
      </c>
      <c r="BV99" s="12"/>
      <c r="BW99" s="12">
        <v>4</v>
      </c>
      <c r="BX99" s="12"/>
      <c r="BY99" s="12">
        <v>17.8</v>
      </c>
      <c r="CD99" s="11">
        <v>10.7</v>
      </c>
      <c r="CE99" s="11">
        <v>22.9</v>
      </c>
      <c r="CF99" s="11"/>
      <c r="CI99" s="10"/>
      <c r="CJ99" s="2">
        <v>62</v>
      </c>
      <c r="CM99" s="6">
        <v>253</v>
      </c>
      <c r="CN99" s="6">
        <v>438</v>
      </c>
      <c r="CP99" s="6">
        <v>894</v>
      </c>
      <c r="CQ99" s="6">
        <v>2441</v>
      </c>
      <c r="CS99" s="12">
        <v>2.6</v>
      </c>
      <c r="CV99" s="36">
        <v>39</v>
      </c>
      <c r="CW99" s="7">
        <v>37</v>
      </c>
      <c r="CY99" s="64">
        <v>35</v>
      </c>
      <c r="CZ99" s="64">
        <v>69</v>
      </c>
      <c r="DA99" s="6">
        <v>3364</v>
      </c>
      <c r="DC99" s="6">
        <v>3618</v>
      </c>
      <c r="DE99" s="19">
        <v>68.5</v>
      </c>
      <c r="DG99" s="20">
        <v>0.758</v>
      </c>
    </row>
    <row r="100" spans="1:111" s="57" customFormat="1" ht="10.5" customHeight="1">
      <c r="A100" s="79" t="s">
        <v>281</v>
      </c>
      <c r="B100" s="79">
        <f t="shared" si="13"/>
        <v>47</v>
      </c>
      <c r="C100" s="79" t="s">
        <v>281</v>
      </c>
      <c r="D100" s="79" t="s">
        <v>176</v>
      </c>
      <c r="E100" s="79" t="s">
        <v>176</v>
      </c>
      <c r="F100" s="79" t="s">
        <v>177</v>
      </c>
      <c r="G100" s="79">
        <v>0.74</v>
      </c>
      <c r="H100" s="79">
        <v>0.85</v>
      </c>
      <c r="I100" s="79">
        <v>0.28</v>
      </c>
      <c r="J100" s="79">
        <v>0.419</v>
      </c>
      <c r="K100" s="79">
        <v>0.041</v>
      </c>
      <c r="L100" s="79">
        <v>0.09</v>
      </c>
      <c r="M100" s="79">
        <v>0.124</v>
      </c>
      <c r="N100" s="79">
        <v>0.11199999999999999</v>
      </c>
      <c r="O100" s="79">
        <v>0.058</v>
      </c>
      <c r="P100" s="79">
        <v>0.022</v>
      </c>
      <c r="Q100" s="79">
        <v>0.136</v>
      </c>
      <c r="R100" s="79">
        <v>0.086</v>
      </c>
      <c r="S100" s="80">
        <f t="shared" si="14"/>
        <v>74</v>
      </c>
      <c r="T100" s="80">
        <f t="shared" si="15"/>
        <v>85</v>
      </c>
      <c r="U100" s="80"/>
      <c r="V100" s="80">
        <f t="shared" si="16"/>
        <v>28.000000000000004</v>
      </c>
      <c r="W100" s="80">
        <f t="shared" si="17"/>
        <v>41.9</v>
      </c>
      <c r="X100" s="80"/>
      <c r="Y100" s="80">
        <f t="shared" si="18"/>
        <v>4.1000000000000005</v>
      </c>
      <c r="Z100" s="80">
        <f t="shared" si="19"/>
        <v>9</v>
      </c>
      <c r="AA100" s="80">
        <f t="shared" si="20"/>
        <v>12.4</v>
      </c>
      <c r="AB100" s="80">
        <f t="shared" si="21"/>
        <v>11.2</v>
      </c>
      <c r="AC100" s="80"/>
      <c r="AD100" s="80">
        <f t="shared" si="22"/>
        <v>5.800000000000001</v>
      </c>
      <c r="AE100" s="80">
        <f t="shared" si="23"/>
        <v>2.1999999999999997</v>
      </c>
      <c r="AF100" s="80"/>
      <c r="AG100" s="80">
        <f t="shared" si="24"/>
        <v>13.600000000000001</v>
      </c>
      <c r="AH100" s="80">
        <f t="shared" si="25"/>
        <v>8.6</v>
      </c>
      <c r="AI100" s="80"/>
      <c r="AJ100" s="55">
        <v>86111</v>
      </c>
      <c r="AK100" s="55">
        <v>106709</v>
      </c>
      <c r="AL100" s="55">
        <v>169665</v>
      </c>
      <c r="AM100" s="55">
        <v>209818</v>
      </c>
      <c r="AN100" s="55">
        <v>249971</v>
      </c>
      <c r="AO100" s="55"/>
      <c r="AP100" s="55">
        <v>820</v>
      </c>
      <c r="AQ100" s="55"/>
      <c r="AR100" s="55">
        <v>1240</v>
      </c>
      <c r="AS100" s="55"/>
      <c r="AT100" s="55"/>
      <c r="AU100" s="81"/>
      <c r="AV100" s="82">
        <v>2.5</v>
      </c>
      <c r="AW100" s="82">
        <v>22.1</v>
      </c>
      <c r="AX100" s="80"/>
      <c r="AY100" s="80">
        <v>1.7</v>
      </c>
      <c r="AZ100" s="80">
        <v>13.3</v>
      </c>
      <c r="BA100" s="80"/>
      <c r="BB100" s="80">
        <v>0.9</v>
      </c>
      <c r="BC100" s="80">
        <v>2.3</v>
      </c>
      <c r="BD100" s="80">
        <v>4.9</v>
      </c>
      <c r="BE100" s="80">
        <v>6.5</v>
      </c>
      <c r="BF100" s="80">
        <v>8</v>
      </c>
      <c r="BH100" s="83">
        <v>0.4</v>
      </c>
      <c r="BI100" s="83">
        <v>3.14</v>
      </c>
      <c r="BJ100" s="56"/>
      <c r="BK100" s="56"/>
      <c r="BL100" s="56"/>
      <c r="BM100" s="56"/>
      <c r="BN100" s="56"/>
      <c r="BO100" s="56">
        <v>3</v>
      </c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79"/>
      <c r="CA100" s="79"/>
      <c r="CB100" s="79"/>
      <c r="CC100" s="79"/>
      <c r="CD100" s="83" t="s">
        <v>282</v>
      </c>
      <c r="CE100" s="83"/>
      <c r="CF100" s="83"/>
      <c r="CG100" s="79"/>
      <c r="CH100" s="79"/>
      <c r="CI100" s="80"/>
      <c r="CJ100" s="79"/>
      <c r="CK100" s="79"/>
      <c r="CM100" s="55">
        <v>208</v>
      </c>
      <c r="CN100" s="55">
        <v>84</v>
      </c>
      <c r="CO100" s="55"/>
      <c r="CP100" s="55">
        <v>774</v>
      </c>
      <c r="CQ100" s="55">
        <v>327</v>
      </c>
      <c r="CR100" s="79"/>
      <c r="CS100" s="56"/>
      <c r="CV100" s="59">
        <v>33</v>
      </c>
      <c r="CW100" s="81"/>
      <c r="CX100" s="81"/>
      <c r="CY100" s="84">
        <v>29.7</v>
      </c>
      <c r="CZ100" s="84">
        <v>58</v>
      </c>
      <c r="DA100" s="55">
        <v>4412</v>
      </c>
      <c r="DB100" s="55"/>
      <c r="DC100" s="55"/>
      <c r="DE100" s="60">
        <v>58.5</v>
      </c>
      <c r="DG100" s="61">
        <v>0.538</v>
      </c>
    </row>
    <row r="101" spans="1:111" ht="10.5" customHeight="1">
      <c r="A101" s="2" t="s">
        <v>283</v>
      </c>
      <c r="B101" s="2">
        <f t="shared" si="13"/>
        <v>60</v>
      </c>
      <c r="C101" s="2" t="s">
        <v>283</v>
      </c>
      <c r="D101" s="2" t="s">
        <v>181</v>
      </c>
      <c r="E101" s="2" t="s">
        <v>181</v>
      </c>
      <c r="F101" s="2" t="s">
        <v>174</v>
      </c>
      <c r="G101" s="2">
        <v>1</v>
      </c>
      <c r="H101" s="2">
        <v>1.031</v>
      </c>
      <c r="I101" s="2">
        <v>0.51</v>
      </c>
      <c r="J101" s="2">
        <v>1.148</v>
      </c>
      <c r="K101" s="2">
        <v>0.119</v>
      </c>
      <c r="L101" s="2">
        <v>0.188</v>
      </c>
      <c r="M101" s="2">
        <v>0.242</v>
      </c>
      <c r="N101" s="2">
        <v>0.385</v>
      </c>
      <c r="O101" s="2">
        <v>0.159</v>
      </c>
      <c r="P101" s="2">
        <v>0.075</v>
      </c>
      <c r="Q101" s="2">
        <v>0.371</v>
      </c>
      <c r="R101" s="2">
        <v>0.4</v>
      </c>
      <c r="S101" s="10">
        <f t="shared" si="14"/>
        <v>100</v>
      </c>
      <c r="T101" s="10">
        <f t="shared" si="15"/>
        <v>103.1</v>
      </c>
      <c r="V101" s="10">
        <f t="shared" si="16"/>
        <v>51</v>
      </c>
      <c r="W101" s="10">
        <f t="shared" si="17"/>
        <v>114.8</v>
      </c>
      <c r="Y101" s="10">
        <f t="shared" si="18"/>
        <v>11.899999999999999</v>
      </c>
      <c r="Z101" s="10">
        <f t="shared" si="19"/>
        <v>18.8</v>
      </c>
      <c r="AA101" s="10">
        <f t="shared" si="20"/>
        <v>24.2</v>
      </c>
      <c r="AB101" s="10">
        <f t="shared" si="21"/>
        <v>38.5</v>
      </c>
      <c r="AD101" s="10">
        <f t="shared" si="22"/>
        <v>15.9</v>
      </c>
      <c r="AE101" s="10">
        <f t="shared" si="23"/>
        <v>7.5</v>
      </c>
      <c r="AG101" s="10">
        <f t="shared" si="24"/>
        <v>37.1</v>
      </c>
      <c r="AH101" s="10">
        <f t="shared" si="25"/>
        <v>40</v>
      </c>
      <c r="AJ101" s="6">
        <v>46174</v>
      </c>
      <c r="AK101" s="6">
        <v>54746</v>
      </c>
      <c r="AL101" s="6">
        <v>70301</v>
      </c>
      <c r="AM101" s="6">
        <v>90296</v>
      </c>
      <c r="AN101" s="6">
        <v>128284</v>
      </c>
      <c r="AP101" s="6">
        <v>1610</v>
      </c>
      <c r="AQ101" s="6">
        <v>1979</v>
      </c>
      <c r="AR101" s="6">
        <v>2578</v>
      </c>
      <c r="AS101" s="6">
        <v>3618</v>
      </c>
      <c r="AV101" s="63">
        <v>64.8</v>
      </c>
      <c r="AW101" s="63">
        <v>40.4</v>
      </c>
      <c r="AX101" s="10"/>
      <c r="AY101" s="10">
        <v>26.7</v>
      </c>
      <c r="AZ101" s="10">
        <v>43.6</v>
      </c>
      <c r="BA101" s="10"/>
      <c r="BB101" s="10">
        <v>4.5</v>
      </c>
      <c r="BC101" s="10">
        <v>5.7</v>
      </c>
      <c r="BD101" s="10">
        <v>9.6</v>
      </c>
      <c r="BE101" s="10">
        <v>11.7</v>
      </c>
      <c r="BF101" s="10">
        <v>14.4</v>
      </c>
      <c r="BH101" s="11">
        <v>6.45</v>
      </c>
      <c r="BI101" s="11">
        <v>8.15</v>
      </c>
      <c r="BK101" s="12">
        <v>4.8</v>
      </c>
      <c r="BL101" s="12"/>
      <c r="BM101" s="12">
        <v>10.8</v>
      </c>
      <c r="BN101" s="12"/>
      <c r="BO101" s="12">
        <v>6.3</v>
      </c>
      <c r="BP101" s="12"/>
      <c r="BQ101" s="12"/>
      <c r="BR101" s="12"/>
      <c r="BS101" s="12">
        <v>5.6</v>
      </c>
      <c r="BT101" s="12"/>
      <c r="BU101" s="12">
        <v>10.2</v>
      </c>
      <c r="BV101" s="12"/>
      <c r="BW101" s="12">
        <v>6.1</v>
      </c>
      <c r="BX101" s="12"/>
      <c r="BY101" s="12">
        <v>13.5</v>
      </c>
      <c r="CD101" s="11">
        <v>17.7</v>
      </c>
      <c r="CE101" s="11">
        <v>22.6</v>
      </c>
      <c r="CF101" s="11"/>
      <c r="CI101" s="10">
        <v>38.7575</v>
      </c>
      <c r="CJ101" s="2">
        <v>38</v>
      </c>
      <c r="CM101" s="6">
        <v>881</v>
      </c>
      <c r="CN101" s="6">
        <v>1891</v>
      </c>
      <c r="CP101" s="6">
        <v>9047</v>
      </c>
      <c r="CQ101" s="6">
        <v>27772</v>
      </c>
      <c r="CS101" s="12">
        <v>9.1</v>
      </c>
      <c r="CV101" s="36">
        <v>35</v>
      </c>
      <c r="CW101" s="7">
        <v>31</v>
      </c>
      <c r="CY101" s="64"/>
      <c r="CZ101" s="64">
        <v>99</v>
      </c>
      <c r="DA101" s="6">
        <v>4000</v>
      </c>
      <c r="DC101" s="6">
        <v>11690</v>
      </c>
      <c r="DE101" s="19">
        <v>76.4</v>
      </c>
      <c r="DG101" s="20">
        <v>0.93</v>
      </c>
    </row>
    <row r="102" spans="1:104" ht="10.5" customHeight="1" hidden="1">
      <c r="A102" s="2" t="s">
        <v>284</v>
      </c>
      <c r="B102" s="2">
        <f t="shared" si="13"/>
        <v>0</v>
      </c>
      <c r="D102" s="2" t="s">
        <v>179</v>
      </c>
      <c r="E102" s="2" t="s">
        <v>179</v>
      </c>
      <c r="F102" s="2" t="s">
        <v>174</v>
      </c>
      <c r="S102" s="10">
        <f t="shared" si="14"/>
      </c>
      <c r="T102" s="10">
        <f t="shared" si="15"/>
      </c>
      <c r="V102" s="10">
        <f t="shared" si="16"/>
      </c>
      <c r="W102" s="10">
        <f t="shared" si="17"/>
      </c>
      <c r="Y102" s="10">
        <f t="shared" si="18"/>
      </c>
      <c r="Z102" s="10">
        <f t="shared" si="19"/>
      </c>
      <c r="AA102" s="10">
        <f t="shared" si="20"/>
      </c>
      <c r="AB102" s="10">
        <f t="shared" si="21"/>
      </c>
      <c r="AD102" s="10">
        <f t="shared" si="22"/>
      </c>
      <c r="AE102" s="10">
        <f t="shared" si="23"/>
      </c>
      <c r="AG102" s="10">
        <f t="shared" si="24"/>
      </c>
      <c r="AH102" s="10">
        <f t="shared" si="25"/>
      </c>
      <c r="AV102" s="63"/>
      <c r="AW102" s="63"/>
      <c r="AX102" s="10"/>
      <c r="AY102" s="10"/>
      <c r="AZ102" s="10"/>
      <c r="BA102" s="10"/>
      <c r="BB102" s="10"/>
      <c r="BC102" s="10"/>
      <c r="BD102" s="10"/>
      <c r="BE102" s="10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CD102" s="11"/>
      <c r="CE102" s="11"/>
      <c r="CF102" s="11"/>
      <c r="CI102" s="10"/>
      <c r="CV102" s="36"/>
      <c r="CY102" s="64"/>
      <c r="CZ102" s="64"/>
    </row>
    <row r="103" spans="1:111" ht="10.5" customHeight="1">
      <c r="A103" s="2" t="s">
        <v>285</v>
      </c>
      <c r="B103" s="2">
        <f t="shared" si="13"/>
        <v>58</v>
      </c>
      <c r="C103" s="2" t="s">
        <v>285</v>
      </c>
      <c r="D103" s="2" t="s">
        <v>181</v>
      </c>
      <c r="E103" s="2" t="s">
        <v>181</v>
      </c>
      <c r="F103" s="2" t="s">
        <v>177</v>
      </c>
      <c r="G103" s="2">
        <v>0.95</v>
      </c>
      <c r="H103" s="2">
        <v>0.987</v>
      </c>
      <c r="I103" s="2">
        <v>0.48</v>
      </c>
      <c r="J103" s="2">
        <v>0.885</v>
      </c>
      <c r="K103" s="2">
        <v>0.2</v>
      </c>
      <c r="L103" s="2">
        <v>0.253</v>
      </c>
      <c r="M103" s="2">
        <v>0.341</v>
      </c>
      <c r="N103" s="2">
        <v>0.41100000000000003</v>
      </c>
      <c r="O103" s="2">
        <v>0.218</v>
      </c>
      <c r="P103" s="2">
        <v>0.181</v>
      </c>
      <c r="Q103" s="2">
        <v>0.38799999999999996</v>
      </c>
      <c r="R103" s="2">
        <v>0.436</v>
      </c>
      <c r="S103" s="10">
        <f t="shared" si="14"/>
        <v>95</v>
      </c>
      <c r="T103" s="10">
        <f t="shared" si="15"/>
        <v>98.7</v>
      </c>
      <c r="V103" s="10">
        <f t="shared" si="16"/>
        <v>48</v>
      </c>
      <c r="W103" s="10">
        <f t="shared" si="17"/>
        <v>88.5</v>
      </c>
      <c r="Y103" s="10">
        <f t="shared" si="18"/>
        <v>20</v>
      </c>
      <c r="Z103" s="10">
        <f t="shared" si="19"/>
        <v>25.3</v>
      </c>
      <c r="AA103" s="10">
        <f t="shared" si="20"/>
        <v>34.1</v>
      </c>
      <c r="AB103" s="10">
        <f t="shared" si="21"/>
        <v>41.1</v>
      </c>
      <c r="AD103" s="10">
        <f t="shared" si="22"/>
        <v>21.8</v>
      </c>
      <c r="AE103" s="10">
        <f t="shared" si="23"/>
        <v>18.099999999999998</v>
      </c>
      <c r="AG103" s="10">
        <f t="shared" si="24"/>
        <v>38.8</v>
      </c>
      <c r="AH103" s="10">
        <f t="shared" si="25"/>
        <v>43.6</v>
      </c>
      <c r="AK103" s="6">
        <v>97097</v>
      </c>
      <c r="AL103" s="6">
        <v>116062</v>
      </c>
      <c r="AM103" s="6">
        <v>134885</v>
      </c>
      <c r="AN103" s="6">
        <v>198766</v>
      </c>
      <c r="AP103" s="6">
        <v>2504</v>
      </c>
      <c r="AQ103" s="6">
        <v>2742</v>
      </c>
      <c r="AR103" s="6">
        <v>2790</v>
      </c>
      <c r="AS103" s="6">
        <v>3598</v>
      </c>
      <c r="AV103" s="63">
        <v>42.7</v>
      </c>
      <c r="AW103" s="63">
        <v>27.7</v>
      </c>
      <c r="AX103" s="10"/>
      <c r="AY103" s="10">
        <v>26.7</v>
      </c>
      <c r="AZ103" s="10">
        <v>34</v>
      </c>
      <c r="BA103" s="10"/>
      <c r="BB103" s="10">
        <v>9.9</v>
      </c>
      <c r="BC103" s="10">
        <v>15.7</v>
      </c>
      <c r="BD103" s="10">
        <v>24</v>
      </c>
      <c r="BE103" s="10">
        <v>25.5</v>
      </c>
      <c r="BF103" s="10">
        <v>26.8</v>
      </c>
      <c r="BH103" s="11">
        <v>6.76</v>
      </c>
      <c r="BI103" s="11">
        <v>9.04</v>
      </c>
      <c r="BK103" s="12">
        <v>5.6</v>
      </c>
      <c r="BL103" s="12"/>
      <c r="BM103" s="12">
        <v>8.1</v>
      </c>
      <c r="BN103" s="12"/>
      <c r="BO103" s="12">
        <v>7.9</v>
      </c>
      <c r="BP103" s="12"/>
      <c r="BQ103" s="12">
        <v>7.3</v>
      </c>
      <c r="BR103" s="12"/>
      <c r="BS103" s="12">
        <v>6.2</v>
      </c>
      <c r="BT103" s="12"/>
      <c r="BU103" s="12">
        <v>11.3</v>
      </c>
      <c r="BV103" s="12"/>
      <c r="BW103" s="12"/>
      <c r="BX103" s="12"/>
      <c r="BY103" s="12"/>
      <c r="CD103" s="11">
        <v>18.9</v>
      </c>
      <c r="CE103" s="11">
        <v>18.2</v>
      </c>
      <c r="CF103" s="11"/>
      <c r="CI103" s="10">
        <v>52.2285</v>
      </c>
      <c r="CJ103" s="2">
        <v>31</v>
      </c>
      <c r="CM103" s="6">
        <v>4934</v>
      </c>
      <c r="CN103" s="6">
        <v>8279</v>
      </c>
      <c r="CP103" s="6">
        <v>73973</v>
      </c>
      <c r="CQ103" s="6">
        <v>148182</v>
      </c>
      <c r="CS103" s="12">
        <v>4.8</v>
      </c>
      <c r="CV103" s="36">
        <v>13</v>
      </c>
      <c r="CW103" s="7">
        <v>27</v>
      </c>
      <c r="CY103" s="64">
        <v>93</v>
      </c>
      <c r="CZ103" s="64">
        <v>95</v>
      </c>
      <c r="DA103" s="6">
        <v>4644</v>
      </c>
      <c r="DC103" s="6">
        <v>11006</v>
      </c>
      <c r="DE103" s="19">
        <v>77.5</v>
      </c>
      <c r="DG103" s="20">
        <v>0.913</v>
      </c>
    </row>
    <row r="104" spans="1:111" ht="10.5" customHeight="1">
      <c r="A104" s="2" t="s">
        <v>286</v>
      </c>
      <c r="B104" s="2">
        <f t="shared" si="13"/>
        <v>57</v>
      </c>
      <c r="C104" s="2" t="s">
        <v>286</v>
      </c>
      <c r="D104" s="2" t="s">
        <v>181</v>
      </c>
      <c r="E104" s="2" t="s">
        <v>181</v>
      </c>
      <c r="F104" s="2" t="s">
        <v>174</v>
      </c>
      <c r="G104" s="2">
        <v>1</v>
      </c>
      <c r="H104" s="2">
        <v>0.992</v>
      </c>
      <c r="I104" s="2">
        <v>0.47</v>
      </c>
      <c r="J104" s="2">
        <v>0.877</v>
      </c>
      <c r="K104" s="2">
        <v>0.107</v>
      </c>
      <c r="L104" s="2">
        <v>0.256</v>
      </c>
      <c r="M104" s="2">
        <v>0.243</v>
      </c>
      <c r="N104" s="2">
        <v>0.414</v>
      </c>
      <c r="O104" s="2">
        <v>0.14</v>
      </c>
      <c r="P104" s="2">
        <v>0.073</v>
      </c>
      <c r="Q104" s="2">
        <v>0.381</v>
      </c>
      <c r="R104" s="2">
        <v>0.44799999999999995</v>
      </c>
      <c r="S104" s="10">
        <f t="shared" si="14"/>
        <v>100</v>
      </c>
      <c r="T104" s="10">
        <f t="shared" si="15"/>
        <v>99.2</v>
      </c>
      <c r="V104" s="10">
        <f t="shared" si="16"/>
        <v>47</v>
      </c>
      <c r="W104" s="10">
        <f t="shared" si="17"/>
        <v>87.7</v>
      </c>
      <c r="Y104" s="10">
        <f t="shared" si="18"/>
        <v>10.7</v>
      </c>
      <c r="Z104" s="10">
        <f t="shared" si="19"/>
        <v>25.6</v>
      </c>
      <c r="AA104" s="10">
        <f t="shared" si="20"/>
        <v>24.3</v>
      </c>
      <c r="AB104" s="10">
        <f t="shared" si="21"/>
        <v>41.4</v>
      </c>
      <c r="AD104" s="10">
        <f t="shared" si="22"/>
        <v>14.000000000000002</v>
      </c>
      <c r="AE104" s="10">
        <f t="shared" si="23"/>
        <v>7.3</v>
      </c>
      <c r="AG104" s="10">
        <f t="shared" si="24"/>
        <v>38.1</v>
      </c>
      <c r="AH104" s="10">
        <f t="shared" si="25"/>
        <v>44.8</v>
      </c>
      <c r="AJ104" s="6">
        <v>976712</v>
      </c>
      <c r="AK104" s="6">
        <v>1117742</v>
      </c>
      <c r="AL104" s="6">
        <v>1185304</v>
      </c>
      <c r="AM104" s="6">
        <v>1452286</v>
      </c>
      <c r="AN104" s="6">
        <v>1775186</v>
      </c>
      <c r="AP104" s="6">
        <v>1981</v>
      </c>
      <c r="AQ104" s="6">
        <v>2088</v>
      </c>
      <c r="AR104" s="6">
        <v>2519</v>
      </c>
      <c r="AS104" s="6">
        <v>3103</v>
      </c>
      <c r="AV104" s="63">
        <v>72.2</v>
      </c>
      <c r="AW104" s="63">
        <v>44.1</v>
      </c>
      <c r="AX104" s="10"/>
      <c r="AY104" s="10">
        <v>14.2</v>
      </c>
      <c r="AZ104" s="10">
        <v>31.7</v>
      </c>
      <c r="BA104" s="10"/>
      <c r="BB104" s="10">
        <v>2.7</v>
      </c>
      <c r="BC104" s="10">
        <v>4.3</v>
      </c>
      <c r="BD104" s="10">
        <v>6.7</v>
      </c>
      <c r="BE104" s="10">
        <v>8.9</v>
      </c>
      <c r="BF104" s="10">
        <v>11.5</v>
      </c>
      <c r="BH104" s="11">
        <v>4.77</v>
      </c>
      <c r="BI104" s="11">
        <v>6.16</v>
      </c>
      <c r="BK104" s="12">
        <v>3.7</v>
      </c>
      <c r="BL104" s="12"/>
      <c r="BM104" s="12">
        <v>11.9</v>
      </c>
      <c r="BN104" s="12"/>
      <c r="BO104" s="12"/>
      <c r="BP104" s="12"/>
      <c r="BQ104" s="12"/>
      <c r="BR104" s="12"/>
      <c r="BS104" s="12">
        <v>3.2</v>
      </c>
      <c r="BT104" s="12"/>
      <c r="BU104" s="12"/>
      <c r="BV104" s="12"/>
      <c r="BW104" s="12">
        <v>4.7</v>
      </c>
      <c r="BX104" s="12"/>
      <c r="BY104" s="12">
        <v>9</v>
      </c>
      <c r="CD104" s="11">
        <v>10.2</v>
      </c>
      <c r="CE104" s="11">
        <v>15</v>
      </c>
      <c r="CF104" s="11"/>
      <c r="CI104" s="10"/>
      <c r="CJ104" s="2">
        <v>23</v>
      </c>
      <c r="CM104" s="6">
        <v>9618</v>
      </c>
      <c r="CN104" s="6">
        <v>24695</v>
      </c>
      <c r="CP104" s="6">
        <v>133715</v>
      </c>
      <c r="CQ104" s="6">
        <v>442636</v>
      </c>
      <c r="CS104" s="12">
        <v>2.1</v>
      </c>
      <c r="CV104" s="36">
        <v>39</v>
      </c>
      <c r="CW104" s="7">
        <v>28</v>
      </c>
      <c r="CY104" s="64">
        <v>95</v>
      </c>
      <c r="CZ104" s="64">
        <v>98.1</v>
      </c>
      <c r="DA104" s="6">
        <v>5691</v>
      </c>
      <c r="DC104" s="6">
        <v>13174</v>
      </c>
      <c r="DE104" s="19">
        <v>78</v>
      </c>
      <c r="DG104" s="20">
        <v>0.922</v>
      </c>
    </row>
    <row r="105" spans="1:111" ht="10.5" customHeight="1">
      <c r="A105" s="2" t="s">
        <v>287</v>
      </c>
      <c r="B105" s="2">
        <f t="shared" si="13"/>
        <v>59</v>
      </c>
      <c r="C105" s="2" t="s">
        <v>287</v>
      </c>
      <c r="D105" s="2" t="s">
        <v>176</v>
      </c>
      <c r="E105" s="2" t="s">
        <v>176</v>
      </c>
      <c r="F105" s="2" t="s">
        <v>185</v>
      </c>
      <c r="G105" s="2">
        <v>1</v>
      </c>
      <c r="H105" s="2">
        <v>1.0979999999999999</v>
      </c>
      <c r="I105" s="2">
        <v>0.51</v>
      </c>
      <c r="J105" s="2">
        <v>0.6970000000000001</v>
      </c>
      <c r="K105" s="2">
        <v>0.034</v>
      </c>
      <c r="L105" s="2">
        <v>0.067</v>
      </c>
      <c r="M105" s="2">
        <v>0.039</v>
      </c>
      <c r="N105" s="2">
        <v>0.075</v>
      </c>
      <c r="O105" s="2">
        <v>0.041</v>
      </c>
      <c r="P105" s="2">
        <v>0.028</v>
      </c>
      <c r="Q105" s="2">
        <v>0.083</v>
      </c>
      <c r="R105" s="2">
        <v>0.067</v>
      </c>
      <c r="S105" s="10">
        <f t="shared" si="14"/>
        <v>100</v>
      </c>
      <c r="T105" s="10">
        <f t="shared" si="15"/>
        <v>109.79999999999998</v>
      </c>
      <c r="V105" s="10">
        <f t="shared" si="16"/>
        <v>51</v>
      </c>
      <c r="W105" s="10">
        <f t="shared" si="17"/>
        <v>69.7</v>
      </c>
      <c r="Y105" s="10">
        <f t="shared" si="18"/>
        <v>3.4000000000000004</v>
      </c>
      <c r="Z105" s="10">
        <f t="shared" si="19"/>
        <v>6.7</v>
      </c>
      <c r="AA105" s="10">
        <f t="shared" si="20"/>
        <v>3.9</v>
      </c>
      <c r="AB105" s="10">
        <f t="shared" si="21"/>
        <v>7.5</v>
      </c>
      <c r="AD105" s="10">
        <f t="shared" si="22"/>
        <v>4.1000000000000005</v>
      </c>
      <c r="AE105" s="10">
        <f t="shared" si="23"/>
        <v>2.8000000000000003</v>
      </c>
      <c r="AG105" s="10">
        <f t="shared" si="24"/>
        <v>8.3</v>
      </c>
      <c r="AH105" s="10">
        <f t="shared" si="25"/>
        <v>6.7</v>
      </c>
      <c r="AJ105" s="6">
        <v>3963</v>
      </c>
      <c r="AK105" s="6">
        <v>13999</v>
      </c>
      <c r="AL105" s="6">
        <v>10969</v>
      </c>
      <c r="AM105" s="6">
        <v>16018</v>
      </c>
      <c r="AN105" s="6">
        <v>8191</v>
      </c>
      <c r="AP105" s="6">
        <v>656</v>
      </c>
      <c r="AQ105" s="6">
        <v>475</v>
      </c>
      <c r="AR105" s="6">
        <v>662</v>
      </c>
      <c r="AS105" s="6">
        <v>770</v>
      </c>
      <c r="AV105" s="63">
        <v>78</v>
      </c>
      <c r="AW105" s="63">
        <v>64.2</v>
      </c>
      <c r="AX105" s="10"/>
      <c r="AY105" s="10">
        <v>5.3</v>
      </c>
      <c r="AZ105" s="10">
        <v>28.6</v>
      </c>
      <c r="BA105" s="10"/>
      <c r="BB105" s="10">
        <v>0.7</v>
      </c>
      <c r="BC105" s="10">
        <v>1.7</v>
      </c>
      <c r="BD105" s="10">
        <v>2.8</v>
      </c>
      <c r="BE105" s="10">
        <v>3.1</v>
      </c>
      <c r="BF105" s="10">
        <v>3.7</v>
      </c>
      <c r="BH105" s="11">
        <v>2.54</v>
      </c>
      <c r="BI105" s="11">
        <v>4.51</v>
      </c>
      <c r="BK105" s="12">
        <v>3.6</v>
      </c>
      <c r="BL105" s="12"/>
      <c r="BM105" s="12"/>
      <c r="BN105" s="12"/>
      <c r="BO105" s="12">
        <v>7</v>
      </c>
      <c r="BP105" s="12"/>
      <c r="BQ105" s="12">
        <v>13.1</v>
      </c>
      <c r="BR105" s="12"/>
      <c r="BS105" s="12">
        <v>5.4</v>
      </c>
      <c r="BT105" s="12"/>
      <c r="BU105" s="12">
        <v>12.8</v>
      </c>
      <c r="BV105" s="12"/>
      <c r="BW105" s="12">
        <v>6.4</v>
      </c>
      <c r="BX105" s="12"/>
      <c r="BY105" s="12">
        <v>7.7</v>
      </c>
      <c r="CD105" s="11">
        <v>19.4</v>
      </c>
      <c r="CE105" s="11">
        <v>23.1</v>
      </c>
      <c r="CF105" s="11"/>
      <c r="CI105" s="10">
        <v>166.5705</v>
      </c>
      <c r="CJ105" s="2">
        <v>193</v>
      </c>
      <c r="CM105" s="6">
        <v>136</v>
      </c>
      <c r="CN105" s="6">
        <v>154</v>
      </c>
      <c r="CP105" s="6">
        <v>1143</v>
      </c>
      <c r="CQ105" s="6">
        <v>1261</v>
      </c>
      <c r="CV105" s="36">
        <v>37</v>
      </c>
      <c r="CY105" s="64">
        <v>69.6</v>
      </c>
      <c r="CZ105" s="64">
        <v>85</v>
      </c>
      <c r="DA105" s="6">
        <v>2104</v>
      </c>
      <c r="DC105" s="6">
        <v>2473</v>
      </c>
      <c r="DE105" s="19">
        <v>74.1</v>
      </c>
      <c r="DG105" s="20">
        <v>0.735</v>
      </c>
    </row>
    <row r="106" spans="1:111" s="57" customFormat="1" ht="10.5" customHeight="1">
      <c r="A106" s="79" t="s">
        <v>288</v>
      </c>
      <c r="B106" s="79">
        <f t="shared" si="13"/>
        <v>56</v>
      </c>
      <c r="C106" s="79" t="s">
        <v>288</v>
      </c>
      <c r="D106" s="79" t="s">
        <v>181</v>
      </c>
      <c r="E106" s="79" t="s">
        <v>181</v>
      </c>
      <c r="F106" s="79" t="s">
        <v>172</v>
      </c>
      <c r="G106" s="79">
        <v>1</v>
      </c>
      <c r="H106" s="79">
        <v>1.023</v>
      </c>
      <c r="I106" s="79">
        <v>0.82</v>
      </c>
      <c r="J106" s="79">
        <v>1.026</v>
      </c>
      <c r="K106" s="79">
        <v>0.129</v>
      </c>
      <c r="L106" s="79">
        <v>0.246</v>
      </c>
      <c r="M106" s="79">
        <v>0.287</v>
      </c>
      <c r="N106" s="79">
        <v>0.414</v>
      </c>
      <c r="O106" s="79">
        <v>0.196</v>
      </c>
      <c r="P106" s="79">
        <v>0.063</v>
      </c>
      <c r="Q106" s="79">
        <v>0.452</v>
      </c>
      <c r="R106" s="79">
        <v>0.375</v>
      </c>
      <c r="S106" s="80">
        <f t="shared" si="14"/>
        <v>100</v>
      </c>
      <c r="T106" s="80">
        <f t="shared" si="15"/>
        <v>102.3</v>
      </c>
      <c r="U106" s="80"/>
      <c r="V106" s="80">
        <f t="shared" si="16"/>
        <v>82</v>
      </c>
      <c r="W106" s="80">
        <f t="shared" si="17"/>
        <v>102.60000000000001</v>
      </c>
      <c r="X106" s="80"/>
      <c r="Y106" s="80">
        <f t="shared" si="18"/>
        <v>12.9</v>
      </c>
      <c r="Z106" s="80">
        <f t="shared" si="19"/>
        <v>24.6</v>
      </c>
      <c r="AA106" s="80">
        <f t="shared" si="20"/>
        <v>28.7</v>
      </c>
      <c r="AB106" s="80">
        <f t="shared" si="21"/>
        <v>41.4</v>
      </c>
      <c r="AC106" s="80"/>
      <c r="AD106" s="80">
        <f t="shared" si="22"/>
        <v>19.6</v>
      </c>
      <c r="AE106" s="80">
        <f t="shared" si="23"/>
        <v>6.3</v>
      </c>
      <c r="AF106" s="80"/>
      <c r="AG106" s="80">
        <f t="shared" si="24"/>
        <v>45.2</v>
      </c>
      <c r="AH106" s="80">
        <f t="shared" si="25"/>
        <v>37.5</v>
      </c>
      <c r="AI106" s="80"/>
      <c r="AJ106" s="55">
        <v>2248903</v>
      </c>
      <c r="AK106" s="55">
        <v>2412117</v>
      </c>
      <c r="AL106" s="55">
        <v>2347463</v>
      </c>
      <c r="AM106" s="55">
        <v>2683035</v>
      </c>
      <c r="AN106" s="55">
        <v>3917709</v>
      </c>
      <c r="AO106" s="55"/>
      <c r="AP106" s="55">
        <v>2065</v>
      </c>
      <c r="AQ106" s="55">
        <v>1943</v>
      </c>
      <c r="AR106" s="55">
        <v>2328</v>
      </c>
      <c r="AS106" s="55">
        <v>3139</v>
      </c>
      <c r="AT106" s="55"/>
      <c r="AU106" s="81"/>
      <c r="AV106" s="82">
        <v>53.6</v>
      </c>
      <c r="AW106" s="82">
        <v>34.3</v>
      </c>
      <c r="AX106" s="80"/>
      <c r="AY106" s="80">
        <v>36.7</v>
      </c>
      <c r="AZ106" s="80">
        <v>44.5</v>
      </c>
      <c r="BA106" s="80"/>
      <c r="BB106" s="80">
        <v>6.8</v>
      </c>
      <c r="BC106" s="80">
        <v>7.3</v>
      </c>
      <c r="BD106" s="80">
        <v>16</v>
      </c>
      <c r="BE106" s="80">
        <v>21.2</v>
      </c>
      <c r="BF106" s="80">
        <v>21.5</v>
      </c>
      <c r="BH106" s="83">
        <v>7.07</v>
      </c>
      <c r="BI106" s="83">
        <v>9.2</v>
      </c>
      <c r="BJ106" s="56"/>
      <c r="BK106" s="56">
        <v>3.9</v>
      </c>
      <c r="BL106" s="56"/>
      <c r="BM106" s="56">
        <v>20.4</v>
      </c>
      <c r="BN106" s="56"/>
      <c r="BO106" s="56">
        <v>5.8</v>
      </c>
      <c r="BP106" s="56"/>
      <c r="BQ106" s="56">
        <v>19.6</v>
      </c>
      <c r="BR106" s="56"/>
      <c r="BS106" s="56"/>
      <c r="BT106" s="56"/>
      <c r="BU106" s="56"/>
      <c r="BV106" s="56"/>
      <c r="BW106" s="56"/>
      <c r="BX106" s="56"/>
      <c r="BY106" s="56"/>
      <c r="BZ106" s="79"/>
      <c r="CA106" s="79"/>
      <c r="CB106" s="79"/>
      <c r="CC106" s="79"/>
      <c r="CD106" s="83"/>
      <c r="CE106" s="83">
        <v>12.1</v>
      </c>
      <c r="CF106" s="83"/>
      <c r="CG106" s="79"/>
      <c r="CH106" s="79"/>
      <c r="CI106" s="80">
        <v>21.0768</v>
      </c>
      <c r="CJ106" s="79">
        <v>16</v>
      </c>
      <c r="CK106" s="79"/>
      <c r="CM106" s="55">
        <v>27177</v>
      </c>
      <c r="CN106" s="55">
        <v>58910</v>
      </c>
      <c r="CO106" s="55"/>
      <c r="CP106" s="55">
        <v>378092</v>
      </c>
      <c r="CQ106" s="55">
        <v>930981</v>
      </c>
      <c r="CR106" s="79"/>
      <c r="CS106" s="56">
        <v>1.6</v>
      </c>
      <c r="CV106" s="59">
        <v>26</v>
      </c>
      <c r="CW106" s="81">
        <v>23</v>
      </c>
      <c r="CX106" s="81"/>
      <c r="CY106" s="84">
        <v>99</v>
      </c>
      <c r="CZ106" s="84">
        <v>99</v>
      </c>
      <c r="DA106" s="55">
        <v>4491</v>
      </c>
      <c r="DB106" s="55"/>
      <c r="DC106" s="55">
        <v>15338</v>
      </c>
      <c r="DE106" s="60">
        <v>79.9</v>
      </c>
      <c r="DG106" s="61">
        <v>0.94</v>
      </c>
    </row>
    <row r="107" spans="1:111" ht="10.5" customHeight="1">
      <c r="A107" s="2" t="s">
        <v>289</v>
      </c>
      <c r="B107" s="2">
        <f t="shared" si="13"/>
        <v>52</v>
      </c>
      <c r="C107" s="2" t="s">
        <v>289</v>
      </c>
      <c r="D107" s="2" t="s">
        <v>176</v>
      </c>
      <c r="E107" s="2" t="s">
        <v>176</v>
      </c>
      <c r="F107" s="2" t="s">
        <v>177</v>
      </c>
      <c r="G107" s="2">
        <v>0.95</v>
      </c>
      <c r="I107" s="2">
        <v>0.38</v>
      </c>
      <c r="K107" s="2">
        <v>0.018</v>
      </c>
      <c r="L107" s="2">
        <v>0.09</v>
      </c>
      <c r="N107" s="2">
        <v>0.174</v>
      </c>
      <c r="O107" s="2">
        <v>0.023</v>
      </c>
      <c r="P107" s="2">
        <v>0.012</v>
      </c>
      <c r="Q107" s="2">
        <v>0.18100000000000002</v>
      </c>
      <c r="R107" s="2">
        <v>0.16699999999999998</v>
      </c>
      <c r="S107" s="10">
        <f t="shared" si="14"/>
        <v>95</v>
      </c>
      <c r="T107" s="10">
        <f t="shared" si="15"/>
      </c>
      <c r="V107" s="10">
        <f t="shared" si="16"/>
        <v>38</v>
      </c>
      <c r="W107" s="10">
        <f t="shared" si="17"/>
      </c>
      <c r="Y107" s="10">
        <f t="shared" si="18"/>
        <v>1.7999999999999998</v>
      </c>
      <c r="Z107" s="10">
        <f t="shared" si="19"/>
        <v>9</v>
      </c>
      <c r="AA107" s="10">
        <f t="shared" si="20"/>
      </c>
      <c r="AB107" s="10">
        <f t="shared" si="21"/>
        <v>17.4</v>
      </c>
      <c r="AD107" s="10">
        <f t="shared" si="22"/>
        <v>2.3</v>
      </c>
      <c r="AE107" s="10">
        <f t="shared" si="23"/>
        <v>1.2</v>
      </c>
      <c r="AG107" s="10">
        <f t="shared" si="24"/>
        <v>18.1</v>
      </c>
      <c r="AH107" s="10">
        <f t="shared" si="25"/>
        <v>16.7</v>
      </c>
      <c r="AJ107" s="6">
        <v>11873</v>
      </c>
      <c r="AK107" s="6">
        <v>36549</v>
      </c>
      <c r="AL107" s="6">
        <v>53753</v>
      </c>
      <c r="AM107" s="6">
        <v>80442</v>
      </c>
      <c r="AN107" s="6">
        <v>99020</v>
      </c>
      <c r="AP107" s="6">
        <v>1713</v>
      </c>
      <c r="AR107" s="6">
        <v>2230</v>
      </c>
      <c r="AV107" s="63">
        <v>16.1</v>
      </c>
      <c r="AW107" s="63">
        <v>16.9</v>
      </c>
      <c r="AX107" s="10"/>
      <c r="AY107" s="10">
        <v>8.4</v>
      </c>
      <c r="AZ107" s="10">
        <v>17.9</v>
      </c>
      <c r="BA107" s="10"/>
      <c r="BB107" s="10">
        <v>0.8</v>
      </c>
      <c r="BC107" s="10">
        <v>1.2</v>
      </c>
      <c r="BD107" s="10">
        <v>11</v>
      </c>
      <c r="BE107" s="10">
        <v>17.4</v>
      </c>
      <c r="BF107" s="10">
        <v>19.1</v>
      </c>
      <c r="BH107" s="11">
        <v>1.67</v>
      </c>
      <c r="BI107" s="11">
        <v>5.23</v>
      </c>
      <c r="BK107" s="12">
        <v>3.7</v>
      </c>
      <c r="BL107" s="12"/>
      <c r="BM107" s="12">
        <v>9.3</v>
      </c>
      <c r="BN107" s="12"/>
      <c r="BO107" s="12">
        <v>6.6</v>
      </c>
      <c r="BP107" s="12"/>
      <c r="BQ107" s="12">
        <v>14.4</v>
      </c>
      <c r="BR107" s="12"/>
      <c r="BS107" s="12">
        <v>8.9</v>
      </c>
      <c r="BT107" s="12"/>
      <c r="BU107" s="12">
        <v>17.1</v>
      </c>
      <c r="BV107" s="12"/>
      <c r="BW107" s="12">
        <v>8.7</v>
      </c>
      <c r="BX107" s="12"/>
      <c r="BY107" s="12">
        <v>21.4</v>
      </c>
      <c r="CD107" s="11">
        <v>34.1</v>
      </c>
      <c r="CE107" s="11">
        <v>34.9</v>
      </c>
      <c r="CF107" s="11"/>
      <c r="CI107" s="10"/>
      <c r="CJ107" s="2">
        <v>111</v>
      </c>
      <c r="CM107" s="6">
        <v>56</v>
      </c>
      <c r="CN107" s="6">
        <v>278</v>
      </c>
      <c r="CP107" s="6">
        <v>263</v>
      </c>
      <c r="CQ107" s="6">
        <v>1018</v>
      </c>
      <c r="CS107" s="12">
        <v>15.4</v>
      </c>
      <c r="CV107" s="36"/>
      <c r="CW107" s="7">
        <v>28</v>
      </c>
      <c r="CY107" s="64">
        <v>53.9</v>
      </c>
      <c r="CZ107" s="64">
        <v>86.6</v>
      </c>
      <c r="DA107" s="6">
        <v>1604</v>
      </c>
      <c r="DC107" s="6">
        <v>3187</v>
      </c>
      <c r="DE107" s="19">
        <v>68.9</v>
      </c>
      <c r="DG107" s="20">
        <v>0.729</v>
      </c>
    </row>
    <row r="108" spans="1:111" ht="10.5" customHeight="1">
      <c r="A108" s="2" t="s">
        <v>290</v>
      </c>
      <c r="B108" s="2">
        <f t="shared" si="13"/>
        <v>28</v>
      </c>
      <c r="C108" s="2" t="s">
        <v>291</v>
      </c>
      <c r="D108" s="2" t="s">
        <v>176</v>
      </c>
      <c r="E108" s="2" t="s">
        <v>176</v>
      </c>
      <c r="F108" s="2" t="s">
        <v>174</v>
      </c>
      <c r="H108" s="2">
        <v>0.9640000000000001</v>
      </c>
      <c r="J108" s="2">
        <v>0.828</v>
      </c>
      <c r="N108" s="2">
        <v>0.327</v>
      </c>
      <c r="Q108" s="2">
        <v>0.287</v>
      </c>
      <c r="R108" s="2">
        <v>0.368</v>
      </c>
      <c r="S108" s="10">
        <f t="shared" si="14"/>
      </c>
      <c r="T108" s="10">
        <f t="shared" si="15"/>
        <v>96.4</v>
      </c>
      <c r="V108" s="10">
        <f t="shared" si="16"/>
      </c>
      <c r="W108" s="10">
        <f t="shared" si="17"/>
        <v>82.8</v>
      </c>
      <c r="Y108" s="10">
        <f t="shared" si="18"/>
      </c>
      <c r="Z108" s="10">
        <f t="shared" si="19"/>
      </c>
      <c r="AA108" s="10">
        <f t="shared" si="20"/>
      </c>
      <c r="AB108" s="10">
        <f t="shared" si="21"/>
        <v>32.7</v>
      </c>
      <c r="AD108" s="10">
        <f t="shared" si="22"/>
      </c>
      <c r="AE108" s="10">
        <f t="shared" si="23"/>
      </c>
      <c r="AG108" s="10">
        <f t="shared" si="24"/>
        <v>28.7</v>
      </c>
      <c r="AH108" s="10">
        <f t="shared" si="25"/>
        <v>36.8</v>
      </c>
      <c r="AK108" s="6">
        <v>525400</v>
      </c>
      <c r="AL108" s="6">
        <v>551000</v>
      </c>
      <c r="AM108" s="6">
        <v>537441</v>
      </c>
      <c r="AN108" s="6">
        <v>472000</v>
      </c>
      <c r="AP108" s="6">
        <v>1730</v>
      </c>
      <c r="AQ108" s="6">
        <v>3481</v>
      </c>
      <c r="AR108" s="6">
        <v>1710</v>
      </c>
      <c r="AS108" s="6">
        <v>2807</v>
      </c>
      <c r="AV108" s="63"/>
      <c r="AW108" s="63"/>
      <c r="AX108" s="10"/>
      <c r="AY108" s="10"/>
      <c r="AZ108" s="10"/>
      <c r="BA108" s="10"/>
      <c r="BB108" s="10"/>
      <c r="BC108" s="10"/>
      <c r="BD108" s="10"/>
      <c r="BE108" s="10"/>
      <c r="BF108" s="10">
        <v>16.3</v>
      </c>
      <c r="BK108" s="12"/>
      <c r="BL108" s="12"/>
      <c r="BM108" s="12"/>
      <c r="BN108" s="12"/>
      <c r="BO108" s="12"/>
      <c r="BP108" s="12"/>
      <c r="BQ108" s="12"/>
      <c r="BR108" s="12"/>
      <c r="BS108" s="12">
        <v>3.2</v>
      </c>
      <c r="BT108" s="12"/>
      <c r="BU108" s="12">
        <v>17.6</v>
      </c>
      <c r="BV108" s="12"/>
      <c r="BW108" s="12">
        <v>4.6</v>
      </c>
      <c r="BX108" s="12"/>
      <c r="BY108" s="12">
        <v>17.6</v>
      </c>
      <c r="CD108" s="11"/>
      <c r="CE108" s="11">
        <v>12.5</v>
      </c>
      <c r="CF108" s="11"/>
      <c r="CI108" s="10"/>
      <c r="CJ108" s="2">
        <v>20</v>
      </c>
      <c r="CN108" s="6">
        <v>221</v>
      </c>
      <c r="CQ108" s="6">
        <v>690</v>
      </c>
      <c r="CS108" s="12">
        <v>3.4</v>
      </c>
      <c r="CV108" s="36"/>
      <c r="CW108" s="7">
        <v>42</v>
      </c>
      <c r="CY108" s="64"/>
      <c r="CZ108" s="64">
        <v>99</v>
      </c>
      <c r="DE108" s="19">
        <v>67.5</v>
      </c>
      <c r="DG108" s="20">
        <v>0.695</v>
      </c>
    </row>
    <row r="109" spans="1:111" ht="10.5" customHeight="1">
      <c r="A109" s="2" t="s">
        <v>292</v>
      </c>
      <c r="B109" s="2">
        <f t="shared" si="13"/>
        <v>57</v>
      </c>
      <c r="C109" s="2" t="s">
        <v>292</v>
      </c>
      <c r="D109" s="2" t="s">
        <v>171</v>
      </c>
      <c r="E109" s="2" t="s">
        <v>171</v>
      </c>
      <c r="F109" s="2" t="s">
        <v>293</v>
      </c>
      <c r="G109" s="2">
        <v>0.54</v>
      </c>
      <c r="H109" s="2">
        <v>0.852</v>
      </c>
      <c r="I109" s="2">
        <v>0.04</v>
      </c>
      <c r="J109" s="2">
        <v>0.242</v>
      </c>
      <c r="K109" s="2">
        <v>0.003</v>
      </c>
      <c r="L109" s="2">
        <v>0.008</v>
      </c>
      <c r="M109" s="2">
        <v>0.013</v>
      </c>
      <c r="N109" s="2">
        <v>0.015</v>
      </c>
      <c r="O109" s="2">
        <v>0.005</v>
      </c>
      <c r="P109" s="2">
        <v>0</v>
      </c>
      <c r="Q109" s="2">
        <v>0.022000000000000002</v>
      </c>
      <c r="R109" s="2">
        <v>0.009000000000000001</v>
      </c>
      <c r="S109" s="10">
        <f t="shared" si="14"/>
        <v>54</v>
      </c>
      <c r="T109" s="10">
        <f t="shared" si="15"/>
        <v>85.2</v>
      </c>
      <c r="V109" s="10">
        <f t="shared" si="16"/>
        <v>4</v>
      </c>
      <c r="W109" s="10">
        <f t="shared" si="17"/>
        <v>24.2</v>
      </c>
      <c r="Y109" s="10">
        <f t="shared" si="18"/>
        <v>0.3</v>
      </c>
      <c r="Z109" s="10">
        <f t="shared" si="19"/>
        <v>0.8</v>
      </c>
      <c r="AA109" s="10">
        <f t="shared" si="20"/>
        <v>1.3</v>
      </c>
      <c r="AB109" s="10">
        <f t="shared" si="21"/>
        <v>1.5</v>
      </c>
      <c r="AD109" s="10">
        <f t="shared" si="22"/>
        <v>0.5</v>
      </c>
      <c r="AE109" s="10">
        <f t="shared" si="23"/>
        <v>0</v>
      </c>
      <c r="AG109" s="10">
        <f t="shared" si="24"/>
        <v>2.2</v>
      </c>
      <c r="AH109" s="10">
        <f t="shared" si="25"/>
        <v>0.9000000000000001</v>
      </c>
      <c r="AK109" s="6">
        <v>12986</v>
      </c>
      <c r="AL109" s="6">
        <v>21756</v>
      </c>
      <c r="AM109" s="6">
        <v>31287</v>
      </c>
      <c r="AN109" s="6">
        <v>67371</v>
      </c>
      <c r="AP109" s="6">
        <v>78</v>
      </c>
      <c r="AR109" s="6">
        <v>140</v>
      </c>
      <c r="AV109" s="63">
        <v>20.1</v>
      </c>
      <c r="AW109" s="63">
        <v>44.6</v>
      </c>
      <c r="AX109" s="10"/>
      <c r="AY109" s="10">
        <v>1.8</v>
      </c>
      <c r="AZ109" s="10">
        <v>7.1</v>
      </c>
      <c r="BA109" s="10"/>
      <c r="BB109" s="10">
        <v>0.3</v>
      </c>
      <c r="BC109" s="10">
        <v>0.6</v>
      </c>
      <c r="BD109" s="10">
        <v>0.7</v>
      </c>
      <c r="BE109" s="10">
        <v>0.8</v>
      </c>
      <c r="BF109" s="10">
        <v>1</v>
      </c>
      <c r="BH109" s="11">
        <v>1.18</v>
      </c>
      <c r="BI109" s="11">
        <v>2.82</v>
      </c>
      <c r="BK109" s="12">
        <v>5</v>
      </c>
      <c r="BL109" s="12"/>
      <c r="BM109" s="12">
        <v>17.6</v>
      </c>
      <c r="BN109" s="12"/>
      <c r="BO109" s="12">
        <v>6.8</v>
      </c>
      <c r="BP109" s="12"/>
      <c r="BQ109" s="12">
        <v>18.1</v>
      </c>
      <c r="BR109" s="12"/>
      <c r="BS109" s="12">
        <v>7.1</v>
      </c>
      <c r="BT109" s="12"/>
      <c r="BU109" s="12">
        <v>17</v>
      </c>
      <c r="BV109" s="12"/>
      <c r="BW109" s="12">
        <v>6.8</v>
      </c>
      <c r="BX109" s="12"/>
      <c r="BY109" s="12">
        <v>16.9</v>
      </c>
      <c r="CD109" s="11">
        <v>12.4</v>
      </c>
      <c r="CE109" s="11">
        <v>13.7</v>
      </c>
      <c r="CF109" s="11"/>
      <c r="CI109" s="10">
        <v>808.2093</v>
      </c>
      <c r="CJ109" s="2">
        <v>540</v>
      </c>
      <c r="CM109" s="6">
        <v>362</v>
      </c>
      <c r="CN109" s="6">
        <v>542</v>
      </c>
      <c r="CP109" s="6">
        <v>2963</v>
      </c>
      <c r="CQ109" s="6">
        <v>6364</v>
      </c>
      <c r="CV109" s="36">
        <v>21</v>
      </c>
      <c r="CY109" s="64">
        <v>43.2</v>
      </c>
      <c r="CZ109" s="64">
        <v>78.1</v>
      </c>
      <c r="DA109" s="6">
        <v>614</v>
      </c>
      <c r="DC109" s="6">
        <v>901</v>
      </c>
      <c r="DE109" s="19">
        <v>53.8</v>
      </c>
      <c r="DG109" s="20">
        <v>0.463</v>
      </c>
    </row>
    <row r="110" spans="1:104" ht="10.5" customHeight="1" hidden="1">
      <c r="A110" s="2" t="s">
        <v>294</v>
      </c>
      <c r="B110" s="2">
        <f t="shared" si="13"/>
        <v>4</v>
      </c>
      <c r="C110" s="2" t="s">
        <v>294</v>
      </c>
      <c r="D110" s="2" t="s">
        <v>176</v>
      </c>
      <c r="E110" s="2" t="s">
        <v>176</v>
      </c>
      <c r="F110" s="2" t="s">
        <v>172</v>
      </c>
      <c r="S110" s="10">
        <f t="shared" si="14"/>
      </c>
      <c r="T110" s="10">
        <f t="shared" si="15"/>
      </c>
      <c r="V110" s="10">
        <f t="shared" si="16"/>
      </c>
      <c r="W110" s="10">
        <f t="shared" si="17"/>
      </c>
      <c r="Y110" s="10">
        <f t="shared" si="18"/>
      </c>
      <c r="Z110" s="10">
        <f t="shared" si="19"/>
      </c>
      <c r="AA110" s="10">
        <f t="shared" si="20"/>
      </c>
      <c r="AB110" s="10">
        <f t="shared" si="21"/>
      </c>
      <c r="AD110" s="10">
        <f t="shared" si="22"/>
      </c>
      <c r="AE110" s="10">
        <f t="shared" si="23"/>
      </c>
      <c r="AG110" s="10">
        <f t="shared" si="24"/>
      </c>
      <c r="AH110" s="10">
        <f t="shared" si="25"/>
      </c>
      <c r="AV110" s="63"/>
      <c r="AW110" s="63"/>
      <c r="AX110" s="10"/>
      <c r="AY110" s="10"/>
      <c r="AZ110" s="10"/>
      <c r="BA110" s="10"/>
      <c r="BB110" s="10"/>
      <c r="BC110" s="10"/>
      <c r="BD110" s="10"/>
      <c r="BE110" s="10"/>
      <c r="BK110" s="12"/>
      <c r="BL110" s="12"/>
      <c r="BM110" s="12"/>
      <c r="BN110" s="12"/>
      <c r="BO110" s="12">
        <v>7.6</v>
      </c>
      <c r="BP110" s="12"/>
      <c r="BQ110" s="12"/>
      <c r="BR110" s="12"/>
      <c r="BS110" s="12">
        <v>5.4</v>
      </c>
      <c r="BT110" s="12"/>
      <c r="BU110" s="12">
        <v>18.3</v>
      </c>
      <c r="BV110" s="12"/>
      <c r="BW110" s="12">
        <v>9.9</v>
      </c>
      <c r="BX110" s="12"/>
      <c r="BY110" s="12"/>
      <c r="CD110" s="11"/>
      <c r="CE110" s="11"/>
      <c r="CF110" s="11"/>
      <c r="CI110" s="10"/>
      <c r="CV110" s="36"/>
      <c r="CY110" s="64"/>
      <c r="CZ110" s="64"/>
    </row>
    <row r="111" spans="1:111" ht="10.5" customHeight="1" hidden="1">
      <c r="A111" s="2" t="s">
        <v>295</v>
      </c>
      <c r="B111" s="2">
        <f t="shared" si="13"/>
        <v>2</v>
      </c>
      <c r="C111" s="2" t="s">
        <v>296</v>
      </c>
      <c r="D111" s="2" t="s">
        <v>176</v>
      </c>
      <c r="E111" s="2" t="s">
        <v>176</v>
      </c>
      <c r="F111" s="2" t="s">
        <v>172</v>
      </c>
      <c r="H111" s="2">
        <v>1.074</v>
      </c>
      <c r="S111" s="10">
        <f t="shared" si="14"/>
      </c>
      <c r="T111" s="10">
        <f t="shared" si="15"/>
        <v>107.4</v>
      </c>
      <c r="V111" s="10">
        <f t="shared" si="16"/>
      </c>
      <c r="W111" s="10">
        <f t="shared" si="17"/>
      </c>
      <c r="Y111" s="10">
        <f t="shared" si="18"/>
      </c>
      <c r="Z111" s="10">
        <f t="shared" si="19"/>
      </c>
      <c r="AA111" s="10">
        <f t="shared" si="20"/>
      </c>
      <c r="AB111" s="10">
        <f t="shared" si="21"/>
      </c>
      <c r="AD111" s="10">
        <f t="shared" si="22"/>
      </c>
      <c r="AE111" s="10">
        <f t="shared" si="23"/>
      </c>
      <c r="AG111" s="10">
        <f t="shared" si="24"/>
      </c>
      <c r="AH111" s="10">
        <f t="shared" si="25"/>
      </c>
      <c r="AV111" s="63"/>
      <c r="AW111" s="63"/>
      <c r="AX111" s="10"/>
      <c r="AY111" s="10"/>
      <c r="AZ111" s="10"/>
      <c r="BA111" s="10"/>
      <c r="BB111" s="10"/>
      <c r="BC111" s="10"/>
      <c r="BD111" s="10"/>
      <c r="BE111" s="10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CD111" s="11"/>
      <c r="CE111" s="11"/>
      <c r="CF111" s="11"/>
      <c r="CI111" s="10"/>
      <c r="CV111" s="36">
        <v>34</v>
      </c>
      <c r="CY111" s="64"/>
      <c r="CZ111" s="64">
        <v>95</v>
      </c>
      <c r="DE111" s="19">
        <v>71.6</v>
      </c>
      <c r="DG111" s="20">
        <v>0.766</v>
      </c>
    </row>
    <row r="112" spans="1:111" ht="10.5" customHeight="1">
      <c r="A112" s="2" t="s">
        <v>297</v>
      </c>
      <c r="B112" s="2">
        <f t="shared" si="13"/>
        <v>60</v>
      </c>
      <c r="C112" s="2" t="s">
        <v>298</v>
      </c>
      <c r="D112" s="2" t="s">
        <v>181</v>
      </c>
      <c r="E112" s="2" t="s">
        <v>181</v>
      </c>
      <c r="F112" s="2" t="s">
        <v>172</v>
      </c>
      <c r="G112" s="2">
        <v>1</v>
      </c>
      <c r="H112" s="2">
        <v>0.951</v>
      </c>
      <c r="I112" s="2">
        <v>0.35</v>
      </c>
      <c r="J112" s="2">
        <v>1.008</v>
      </c>
      <c r="K112" s="2">
        <v>0.062</v>
      </c>
      <c r="L112" s="2">
        <v>0.103</v>
      </c>
      <c r="M112" s="2">
        <v>0.34</v>
      </c>
      <c r="N112" s="2">
        <v>0.52</v>
      </c>
      <c r="O112" s="2">
        <v>0.09</v>
      </c>
      <c r="P112" s="2">
        <v>0.032</v>
      </c>
      <c r="Q112" s="2">
        <v>0.655</v>
      </c>
      <c r="R112" s="2">
        <v>0.376</v>
      </c>
      <c r="S112" s="10">
        <f t="shared" si="14"/>
        <v>100</v>
      </c>
      <c r="T112" s="10">
        <f t="shared" si="15"/>
        <v>95.1</v>
      </c>
      <c r="V112" s="10">
        <f t="shared" si="16"/>
        <v>35</v>
      </c>
      <c r="W112" s="10">
        <f t="shared" si="17"/>
        <v>100.8</v>
      </c>
      <c r="Y112" s="10">
        <f t="shared" si="18"/>
        <v>6.2</v>
      </c>
      <c r="Z112" s="10">
        <f t="shared" si="19"/>
        <v>10.299999999999999</v>
      </c>
      <c r="AA112" s="10">
        <f t="shared" si="20"/>
        <v>34</v>
      </c>
      <c r="AB112" s="10">
        <f t="shared" si="21"/>
        <v>52</v>
      </c>
      <c r="AD112" s="10">
        <f t="shared" si="22"/>
        <v>9</v>
      </c>
      <c r="AE112" s="10">
        <f t="shared" si="23"/>
        <v>3.2</v>
      </c>
      <c r="AG112" s="10">
        <f t="shared" si="24"/>
        <v>65.5</v>
      </c>
      <c r="AH112" s="10">
        <f t="shared" si="25"/>
        <v>37.6</v>
      </c>
      <c r="AJ112" s="6">
        <v>318683</v>
      </c>
      <c r="AK112" s="6">
        <v>647505</v>
      </c>
      <c r="AL112" s="6">
        <v>1455759</v>
      </c>
      <c r="AM112" s="6">
        <v>1691429</v>
      </c>
      <c r="AN112" s="6">
        <v>2225092</v>
      </c>
      <c r="AP112" s="6">
        <v>1698</v>
      </c>
      <c r="AQ112" s="6">
        <v>3568</v>
      </c>
      <c r="AR112" s="6">
        <v>3899</v>
      </c>
      <c r="AS112" s="6">
        <v>4974</v>
      </c>
      <c r="AV112" s="63">
        <v>35.2</v>
      </c>
      <c r="AW112" s="63">
        <v>21.7</v>
      </c>
      <c r="AX112" s="10"/>
      <c r="AY112" s="10">
        <v>17.5</v>
      </c>
      <c r="AZ112" s="10">
        <v>53.9</v>
      </c>
      <c r="BA112" s="10"/>
      <c r="BB112" s="10">
        <v>3.6</v>
      </c>
      <c r="BC112" s="10">
        <v>6.9</v>
      </c>
      <c r="BD112" s="10">
        <v>11.7</v>
      </c>
      <c r="BE112" s="10">
        <v>13.4</v>
      </c>
      <c r="BF112" s="10">
        <v>19.2</v>
      </c>
      <c r="BH112" s="11">
        <v>4.43</v>
      </c>
      <c r="BI112" s="11">
        <v>9.25</v>
      </c>
      <c r="BK112" s="12">
        <v>3.4</v>
      </c>
      <c r="BL112" s="12"/>
      <c r="BM112" s="12">
        <v>21.4</v>
      </c>
      <c r="BN112" s="12"/>
      <c r="BO112" s="12">
        <v>3.7</v>
      </c>
      <c r="BP112" s="12"/>
      <c r="BQ112" s="12">
        <v>23.7</v>
      </c>
      <c r="BR112" s="12"/>
      <c r="BS112" s="12">
        <v>3.5</v>
      </c>
      <c r="BT112" s="12"/>
      <c r="BU112" s="12">
        <v>22.4</v>
      </c>
      <c r="BV112" s="12"/>
      <c r="BW112" s="12">
        <v>3.7</v>
      </c>
      <c r="BX112" s="12"/>
      <c r="BY112" s="12">
        <v>17.5</v>
      </c>
      <c r="CD112" s="11">
        <v>10.9</v>
      </c>
      <c r="CE112" s="11" t="s">
        <v>299</v>
      </c>
      <c r="CF112" s="11"/>
      <c r="CI112" s="10">
        <v>7.1153</v>
      </c>
      <c r="CJ112" s="2">
        <v>6</v>
      </c>
      <c r="CM112" s="6">
        <v>234</v>
      </c>
      <c r="CN112" s="6">
        <v>5393</v>
      </c>
      <c r="CP112" s="6">
        <v>2656</v>
      </c>
      <c r="CQ112" s="6">
        <v>43561</v>
      </c>
      <c r="CS112" s="12">
        <v>3.1</v>
      </c>
      <c r="CV112" s="36">
        <v>31</v>
      </c>
      <c r="CW112" s="7">
        <v>39</v>
      </c>
      <c r="CY112" s="64">
        <v>86.7</v>
      </c>
      <c r="CZ112" s="64">
        <v>98</v>
      </c>
      <c r="DA112" s="6">
        <v>1058</v>
      </c>
      <c r="DC112" s="6">
        <v>9250</v>
      </c>
      <c r="DE112" s="19">
        <v>71.7</v>
      </c>
      <c r="DG112" s="20">
        <v>0.894</v>
      </c>
    </row>
    <row r="113" spans="1:111" s="57" customFormat="1" ht="10.5" customHeight="1">
      <c r="A113" s="79" t="s">
        <v>300</v>
      </c>
      <c r="B113" s="79">
        <f t="shared" si="13"/>
        <v>59</v>
      </c>
      <c r="C113" s="79" t="s">
        <v>300</v>
      </c>
      <c r="D113" s="79" t="s">
        <v>181</v>
      </c>
      <c r="E113" s="79" t="s">
        <v>181</v>
      </c>
      <c r="F113" s="79" t="s">
        <v>177</v>
      </c>
      <c r="G113" s="79">
        <v>1</v>
      </c>
      <c r="H113" s="79">
        <v>0.726</v>
      </c>
      <c r="I113" s="79">
        <v>0.52</v>
      </c>
      <c r="J113" s="79">
        <v>0.639</v>
      </c>
      <c r="K113" s="79">
        <v>0</v>
      </c>
      <c r="L113" s="79">
        <v>0.09</v>
      </c>
      <c r="M113" s="79">
        <v>0.151</v>
      </c>
      <c r="N113" s="79">
        <v>0.254</v>
      </c>
      <c r="O113" s="79">
        <v>0</v>
      </c>
      <c r="P113" s="79">
        <v>0</v>
      </c>
      <c r="Q113" s="79">
        <v>0.22399999999999998</v>
      </c>
      <c r="R113" s="79">
        <v>0.28300000000000003</v>
      </c>
      <c r="S113" s="80">
        <f t="shared" si="14"/>
        <v>100</v>
      </c>
      <c r="T113" s="80">
        <f t="shared" si="15"/>
        <v>72.6</v>
      </c>
      <c r="U113" s="80"/>
      <c r="V113" s="80">
        <f t="shared" si="16"/>
        <v>52</v>
      </c>
      <c r="W113" s="80">
        <f t="shared" si="17"/>
        <v>63.9</v>
      </c>
      <c r="X113" s="80"/>
      <c r="Y113" s="80">
        <f t="shared" si="18"/>
        <v>0</v>
      </c>
      <c r="Z113" s="80">
        <f t="shared" si="19"/>
        <v>9</v>
      </c>
      <c r="AA113" s="80">
        <f t="shared" si="20"/>
        <v>15.1</v>
      </c>
      <c r="AB113" s="80">
        <f t="shared" si="21"/>
        <v>25.4</v>
      </c>
      <c r="AC113" s="80"/>
      <c r="AD113" s="80">
        <f t="shared" si="22"/>
        <v>0</v>
      </c>
      <c r="AE113" s="80">
        <f t="shared" si="23"/>
        <v>0</v>
      </c>
      <c r="AF113" s="80"/>
      <c r="AG113" s="80">
        <f t="shared" si="24"/>
        <v>22.4</v>
      </c>
      <c r="AH113" s="80">
        <f t="shared" si="25"/>
        <v>28.300000000000004</v>
      </c>
      <c r="AI113" s="80"/>
      <c r="AJ113" s="55">
        <v>8104</v>
      </c>
      <c r="AK113" s="55">
        <v>13630</v>
      </c>
      <c r="AL113" s="55">
        <v>23678</v>
      </c>
      <c r="AM113" s="55">
        <v>20787</v>
      </c>
      <c r="AN113" s="55">
        <v>28705</v>
      </c>
      <c r="AO113" s="55"/>
      <c r="AP113" s="55">
        <v>991</v>
      </c>
      <c r="AQ113" s="55">
        <v>1377</v>
      </c>
      <c r="AR113" s="55">
        <v>1244</v>
      </c>
      <c r="AS113" s="55">
        <v>2247</v>
      </c>
      <c r="AT113" s="55"/>
      <c r="AU113" s="81"/>
      <c r="AV113" s="82">
        <v>35.5</v>
      </c>
      <c r="AW113" s="82">
        <v>6.1</v>
      </c>
      <c r="AX113" s="80"/>
      <c r="AY113" s="80">
        <v>11.9</v>
      </c>
      <c r="AZ113" s="80">
        <v>33.7</v>
      </c>
      <c r="BA113" s="80"/>
      <c r="BB113" s="80">
        <v>3.4</v>
      </c>
      <c r="BC113" s="80">
        <v>6.6</v>
      </c>
      <c r="BD113" s="80">
        <v>12.7</v>
      </c>
      <c r="BE113" s="80">
        <v>13.1</v>
      </c>
      <c r="BF113" s="80">
        <v>13.3</v>
      </c>
      <c r="BH113" s="83">
        <v>2.68</v>
      </c>
      <c r="BI113" s="83">
        <v>5.71</v>
      </c>
      <c r="BJ113" s="56"/>
      <c r="BK113" s="56">
        <v>4.2</v>
      </c>
      <c r="BL113" s="56"/>
      <c r="BM113" s="56">
        <v>11.2</v>
      </c>
      <c r="BN113" s="56"/>
      <c r="BO113" s="56">
        <v>2.4</v>
      </c>
      <c r="BP113" s="56"/>
      <c r="BQ113" s="56">
        <v>8.1</v>
      </c>
      <c r="BR113" s="56"/>
      <c r="BS113" s="56">
        <v>3.5</v>
      </c>
      <c r="BT113" s="56"/>
      <c r="BU113" s="56">
        <v>3.4</v>
      </c>
      <c r="BV113" s="56"/>
      <c r="BW113" s="56">
        <v>5.7</v>
      </c>
      <c r="BX113" s="56"/>
      <c r="BY113" s="56">
        <v>8.9</v>
      </c>
      <c r="BZ113" s="79"/>
      <c r="CA113" s="79"/>
      <c r="CB113" s="79"/>
      <c r="CC113" s="79"/>
      <c r="CD113" s="83">
        <v>16.7</v>
      </c>
      <c r="CE113" s="83">
        <v>29.9</v>
      </c>
      <c r="CF113" s="83"/>
      <c r="CG113" s="79"/>
      <c r="CH113" s="79"/>
      <c r="CI113" s="80">
        <v>27.8522</v>
      </c>
      <c r="CJ113" s="79"/>
      <c r="CK113" s="79"/>
      <c r="CM113" s="55">
        <v>134</v>
      </c>
      <c r="CN113" s="55">
        <v>324</v>
      </c>
      <c r="CO113" s="55"/>
      <c r="CP113" s="55">
        <v>695</v>
      </c>
      <c r="CQ113" s="55">
        <v>1576</v>
      </c>
      <c r="CR113" s="79"/>
      <c r="CS113" s="56"/>
      <c r="CV113" s="59">
        <v>35</v>
      </c>
      <c r="CW113" s="81">
        <v>23</v>
      </c>
      <c r="CX113" s="81"/>
      <c r="CY113" s="84">
        <v>56.9</v>
      </c>
      <c r="CZ113" s="84">
        <v>78.6</v>
      </c>
      <c r="DA113" s="55"/>
      <c r="DB113" s="55"/>
      <c r="DC113" s="55">
        <v>8046</v>
      </c>
      <c r="DE113" s="60">
        <v>75.4</v>
      </c>
      <c r="DG113" s="61">
        <v>0.848</v>
      </c>
    </row>
    <row r="114" spans="1:111" ht="10.5" customHeight="1">
      <c r="A114" s="2" t="s">
        <v>301</v>
      </c>
      <c r="B114" s="2">
        <f t="shared" si="13"/>
        <v>27</v>
      </c>
      <c r="C114" s="2" t="s">
        <v>302</v>
      </c>
      <c r="D114" s="2" t="s">
        <v>171</v>
      </c>
      <c r="E114" s="2" t="s">
        <v>171</v>
      </c>
      <c r="F114" s="2" t="s">
        <v>174</v>
      </c>
      <c r="H114" s="2">
        <v>1.0659999999999998</v>
      </c>
      <c r="J114" s="2">
        <v>0.8079999999999999</v>
      </c>
      <c r="N114" s="2">
        <v>0.122</v>
      </c>
      <c r="Q114" s="2">
        <v>0.11599999999999999</v>
      </c>
      <c r="R114" s="2">
        <v>0.128</v>
      </c>
      <c r="S114" s="10">
        <f t="shared" si="14"/>
      </c>
      <c r="T114" s="10">
        <f t="shared" si="15"/>
        <v>106.59999999999998</v>
      </c>
      <c r="V114" s="10">
        <f t="shared" si="16"/>
      </c>
      <c r="W114" s="10">
        <f t="shared" si="17"/>
        <v>80.8</v>
      </c>
      <c r="Y114" s="10">
        <f t="shared" si="18"/>
      </c>
      <c r="Z114" s="10">
        <f t="shared" si="19"/>
      </c>
      <c r="AA114" s="10">
        <f t="shared" si="20"/>
      </c>
      <c r="AB114" s="10">
        <f t="shared" si="21"/>
        <v>12.2</v>
      </c>
      <c r="AD114" s="10">
        <f t="shared" si="22"/>
      </c>
      <c r="AE114" s="10">
        <f t="shared" si="23"/>
      </c>
      <c r="AG114" s="10">
        <f t="shared" si="24"/>
        <v>11.6</v>
      </c>
      <c r="AH114" s="10">
        <f t="shared" si="25"/>
        <v>12.8</v>
      </c>
      <c r="AK114" s="6">
        <v>64595</v>
      </c>
      <c r="AL114" s="6">
        <v>71330</v>
      </c>
      <c r="AM114" s="6">
        <v>57563</v>
      </c>
      <c r="AN114" s="6">
        <v>49744</v>
      </c>
      <c r="AP114" s="6">
        <v>1510</v>
      </c>
      <c r="AQ114" s="6">
        <v>1777</v>
      </c>
      <c r="AR114" s="6">
        <v>1330</v>
      </c>
      <c r="AS114" s="6">
        <v>1115</v>
      </c>
      <c r="AV114" s="63"/>
      <c r="AW114" s="63"/>
      <c r="AX114" s="10"/>
      <c r="AY114" s="10"/>
      <c r="AZ114" s="10"/>
      <c r="BA114" s="10"/>
      <c r="BB114" s="10"/>
      <c r="BC114" s="10"/>
      <c r="BD114" s="10"/>
      <c r="BE114" s="10"/>
      <c r="BF114" s="10">
        <v>14.7</v>
      </c>
      <c r="BK114" s="12"/>
      <c r="BL114" s="12"/>
      <c r="BM114" s="12"/>
      <c r="BN114" s="12"/>
      <c r="BO114" s="12"/>
      <c r="BP114" s="12"/>
      <c r="BQ114" s="12">
        <v>22.2</v>
      </c>
      <c r="BR114" s="12"/>
      <c r="BS114" s="12">
        <v>8.4</v>
      </c>
      <c r="BT114" s="12"/>
      <c r="BU114" s="12">
        <v>22.5</v>
      </c>
      <c r="BV114" s="12"/>
      <c r="BW114" s="12">
        <v>6.9</v>
      </c>
      <c r="BX114" s="12"/>
      <c r="BY114" s="12">
        <v>23.1</v>
      </c>
      <c r="CD114" s="11">
        <v>8.8</v>
      </c>
      <c r="CE114" s="11">
        <v>8.3</v>
      </c>
      <c r="CF114" s="11"/>
      <c r="CI114" s="10"/>
      <c r="CJ114" s="2">
        <v>49</v>
      </c>
      <c r="CV114" s="36"/>
      <c r="CW114" s="7">
        <v>28</v>
      </c>
      <c r="CY114" s="64"/>
      <c r="CZ114" s="64">
        <v>97</v>
      </c>
      <c r="DE114" s="19">
        <v>67.9</v>
      </c>
      <c r="DG114" s="20">
        <v>0.633</v>
      </c>
    </row>
    <row r="115" spans="1:111" ht="10.5" customHeight="1">
      <c r="A115" s="2" t="s">
        <v>303</v>
      </c>
      <c r="B115" s="2">
        <f t="shared" si="13"/>
        <v>23</v>
      </c>
      <c r="C115" s="2" t="s">
        <v>304</v>
      </c>
      <c r="D115" s="2" t="s">
        <v>171</v>
      </c>
      <c r="E115" s="2" t="s">
        <v>171</v>
      </c>
      <c r="F115" s="2" t="s">
        <v>172</v>
      </c>
      <c r="H115" s="2">
        <v>1.02</v>
      </c>
      <c r="J115" s="2">
        <v>0.284</v>
      </c>
      <c r="N115" s="2">
        <v>0.016</v>
      </c>
      <c r="Q115" s="2">
        <v>0.024</v>
      </c>
      <c r="R115" s="2">
        <v>0.009000000000000001</v>
      </c>
      <c r="S115" s="10">
        <f t="shared" si="14"/>
      </c>
      <c r="T115" s="10">
        <f t="shared" si="15"/>
        <v>102</v>
      </c>
      <c r="V115" s="10">
        <f t="shared" si="16"/>
      </c>
      <c r="W115" s="10">
        <f t="shared" si="17"/>
        <v>28.4</v>
      </c>
      <c r="Y115" s="10">
        <f t="shared" si="18"/>
      </c>
      <c r="Z115" s="10">
        <f t="shared" si="19"/>
      </c>
      <c r="AA115" s="10">
        <f t="shared" si="20"/>
      </c>
      <c r="AB115" s="10">
        <f t="shared" si="21"/>
        <v>1.6</v>
      </c>
      <c r="AD115" s="10">
        <f t="shared" si="22"/>
      </c>
      <c r="AE115" s="10">
        <f t="shared" si="23"/>
      </c>
      <c r="AG115" s="10">
        <f t="shared" si="24"/>
        <v>2.4</v>
      </c>
      <c r="AH115" s="10">
        <f t="shared" si="25"/>
        <v>0.9000000000000001</v>
      </c>
      <c r="AK115" s="6">
        <v>1408</v>
      </c>
      <c r="AL115" s="6">
        <v>5382</v>
      </c>
      <c r="AM115" s="6">
        <v>4730</v>
      </c>
      <c r="AN115" s="6">
        <v>12732</v>
      </c>
      <c r="AP115" s="6">
        <v>44</v>
      </c>
      <c r="AQ115" s="6">
        <v>150</v>
      </c>
      <c r="AR115" s="6">
        <v>116</v>
      </c>
      <c r="AS115" s="6">
        <v>253</v>
      </c>
      <c r="AV115" s="63"/>
      <c r="AW115" s="63"/>
      <c r="AX115" s="10"/>
      <c r="AY115" s="10"/>
      <c r="AZ115" s="10"/>
      <c r="BA115" s="10"/>
      <c r="BB115" s="10"/>
      <c r="BC115" s="10"/>
      <c r="BD115" s="10"/>
      <c r="BE115" s="10"/>
      <c r="BF115" s="10">
        <v>1</v>
      </c>
      <c r="BK115" s="12"/>
      <c r="BL115" s="12"/>
      <c r="BM115" s="12"/>
      <c r="BN115" s="12"/>
      <c r="BO115" s="12"/>
      <c r="BP115" s="12"/>
      <c r="BQ115" s="12">
        <v>1.3</v>
      </c>
      <c r="BR115" s="12"/>
      <c r="BS115" s="12"/>
      <c r="BT115" s="12"/>
      <c r="BU115" s="12"/>
      <c r="BV115" s="12"/>
      <c r="BW115" s="12">
        <v>2.3</v>
      </c>
      <c r="BX115" s="12"/>
      <c r="BY115" s="12"/>
      <c r="CD115" s="11"/>
      <c r="CE115" s="11">
        <v>4</v>
      </c>
      <c r="CF115" s="11"/>
      <c r="CI115" s="10"/>
      <c r="CJ115" s="2">
        <v>55</v>
      </c>
      <c r="CV115" s="36">
        <v>42</v>
      </c>
      <c r="CW115" s="7">
        <v>45</v>
      </c>
      <c r="CY115" s="64">
        <v>32</v>
      </c>
      <c r="CZ115" s="64">
        <v>56.6</v>
      </c>
      <c r="DC115" s="6">
        <v>1652</v>
      </c>
      <c r="DE115" s="19">
        <v>52.2</v>
      </c>
      <c r="DG115" s="20">
        <v>0.465</v>
      </c>
    </row>
    <row r="116" spans="1:111" ht="10.5" customHeight="1">
      <c r="A116" s="2" t="s">
        <v>305</v>
      </c>
      <c r="B116" s="2">
        <f t="shared" si="13"/>
        <v>29</v>
      </c>
      <c r="C116" s="2" t="s">
        <v>305</v>
      </c>
      <c r="D116" s="2" t="s">
        <v>176</v>
      </c>
      <c r="E116" s="2" t="s">
        <v>176</v>
      </c>
      <c r="F116" s="2" t="s">
        <v>174</v>
      </c>
      <c r="H116" s="2">
        <v>0.889</v>
      </c>
      <c r="J116" s="2">
        <v>0.851</v>
      </c>
      <c r="N116" s="2">
        <v>0.257</v>
      </c>
      <c r="Q116" s="2">
        <v>0.218</v>
      </c>
      <c r="R116" s="2">
        <v>0.29600000000000004</v>
      </c>
      <c r="S116" s="10">
        <f t="shared" si="14"/>
      </c>
      <c r="T116" s="10">
        <f t="shared" si="15"/>
        <v>88.9</v>
      </c>
      <c r="V116" s="10">
        <f t="shared" si="16"/>
      </c>
      <c r="W116" s="10">
        <f t="shared" si="17"/>
        <v>85.1</v>
      </c>
      <c r="Y116" s="10">
        <f t="shared" si="18"/>
      </c>
      <c r="Z116" s="10">
        <f t="shared" si="19"/>
      </c>
      <c r="AA116" s="10">
        <f t="shared" si="20"/>
      </c>
      <c r="AB116" s="10">
        <f t="shared" si="21"/>
        <v>25.7</v>
      </c>
      <c r="AD116" s="10">
        <f t="shared" si="22"/>
      </c>
      <c r="AE116" s="10">
        <f t="shared" si="23"/>
      </c>
      <c r="AG116" s="10">
        <f t="shared" si="24"/>
        <v>21.8</v>
      </c>
      <c r="AH116" s="10">
        <f t="shared" si="25"/>
        <v>29.600000000000005</v>
      </c>
      <c r="AK116" s="6">
        <v>47230</v>
      </c>
      <c r="AL116" s="6">
        <v>43914</v>
      </c>
      <c r="AM116" s="6">
        <v>45953</v>
      </c>
      <c r="AN116" s="6">
        <v>44064</v>
      </c>
      <c r="AP116" s="6">
        <v>1863</v>
      </c>
      <c r="AQ116" s="6">
        <v>1692</v>
      </c>
      <c r="AR116" s="6">
        <v>1712</v>
      </c>
      <c r="AS116" s="6">
        <v>1737</v>
      </c>
      <c r="AV116" s="63"/>
      <c r="AW116" s="63"/>
      <c r="AX116" s="10"/>
      <c r="AY116" s="10"/>
      <c r="AZ116" s="10"/>
      <c r="BA116" s="10"/>
      <c r="BB116" s="10"/>
      <c r="BC116" s="10"/>
      <c r="BD116" s="10"/>
      <c r="BE116" s="10"/>
      <c r="BF116" s="10">
        <v>14.6</v>
      </c>
      <c r="BK116" s="12"/>
      <c r="BL116" s="12"/>
      <c r="BM116" s="12"/>
      <c r="BN116" s="12"/>
      <c r="BO116" s="12">
        <v>3.3</v>
      </c>
      <c r="BP116" s="12"/>
      <c r="BQ116" s="12">
        <v>15.3</v>
      </c>
      <c r="BR116" s="12"/>
      <c r="BS116" s="12">
        <v>3.8</v>
      </c>
      <c r="BT116" s="12"/>
      <c r="BU116" s="12">
        <v>10.8</v>
      </c>
      <c r="BV116" s="12"/>
      <c r="BW116" s="12">
        <v>6.7</v>
      </c>
      <c r="BX116" s="12"/>
      <c r="BY116" s="12">
        <v>16.8</v>
      </c>
      <c r="CD116" s="11">
        <v>10.3</v>
      </c>
      <c r="CE116" s="11" t="s">
        <v>306</v>
      </c>
      <c r="CF116" s="11"/>
      <c r="CI116" s="10"/>
      <c r="CJ116" s="2">
        <v>45</v>
      </c>
      <c r="CN116" s="6">
        <v>275</v>
      </c>
      <c r="CQ116" s="6">
        <v>2234</v>
      </c>
      <c r="CV116" s="36"/>
      <c r="CW116" s="7">
        <v>34</v>
      </c>
      <c r="CY116" s="64"/>
      <c r="CZ116" s="64">
        <v>99</v>
      </c>
      <c r="DE116" s="19">
        <v>68</v>
      </c>
      <c r="DG116" s="20">
        <v>0.704</v>
      </c>
    </row>
    <row r="117" spans="1:111" ht="10.5" customHeight="1">
      <c r="A117" s="2" t="s">
        <v>307</v>
      </c>
      <c r="B117" s="2">
        <f t="shared" si="13"/>
        <v>28</v>
      </c>
      <c r="C117" s="2" t="s">
        <v>307</v>
      </c>
      <c r="D117" s="2" t="s">
        <v>176</v>
      </c>
      <c r="E117" s="2" t="s">
        <v>179</v>
      </c>
      <c r="F117" s="2" t="s">
        <v>177</v>
      </c>
      <c r="H117" s="2">
        <v>1.093</v>
      </c>
      <c r="J117" s="2">
        <v>0.807</v>
      </c>
      <c r="N117" s="2">
        <v>0.27</v>
      </c>
      <c r="Q117" s="2">
        <v>0.272</v>
      </c>
      <c r="R117" s="2">
        <v>0.268</v>
      </c>
      <c r="S117" s="10">
        <f t="shared" si="14"/>
      </c>
      <c r="T117" s="10">
        <f t="shared" si="15"/>
        <v>109.3</v>
      </c>
      <c r="V117" s="10">
        <f t="shared" si="16"/>
      </c>
      <c r="W117" s="10">
        <f t="shared" si="17"/>
        <v>80.7</v>
      </c>
      <c r="Y117" s="10">
        <f t="shared" si="18"/>
      </c>
      <c r="Z117" s="10">
        <f t="shared" si="19"/>
      </c>
      <c r="AA117" s="10">
        <f t="shared" si="20"/>
      </c>
      <c r="AB117" s="10">
        <f t="shared" si="21"/>
        <v>27</v>
      </c>
      <c r="AD117" s="10">
        <f t="shared" si="22"/>
      </c>
      <c r="AE117" s="10">
        <f t="shared" si="23"/>
      </c>
      <c r="AG117" s="10">
        <f t="shared" si="24"/>
        <v>27.200000000000003</v>
      </c>
      <c r="AH117" s="10">
        <f t="shared" si="25"/>
        <v>26.8</v>
      </c>
      <c r="AK117" s="6">
        <v>79073</v>
      </c>
      <c r="AL117" s="6">
        <v>79500</v>
      </c>
      <c r="AM117" s="6">
        <v>82497</v>
      </c>
      <c r="AN117" s="6">
        <v>81588</v>
      </c>
      <c r="AP117" s="6">
        <v>2963</v>
      </c>
      <c r="AQ117" s="6">
        <v>2980</v>
      </c>
      <c r="AR117" s="6">
        <v>3071</v>
      </c>
      <c r="AS117" s="6">
        <v>2712</v>
      </c>
      <c r="AV117" s="63"/>
      <c r="AW117" s="63"/>
      <c r="AX117" s="10"/>
      <c r="AY117" s="10"/>
      <c r="AZ117" s="10"/>
      <c r="BA117" s="10"/>
      <c r="BB117" s="10"/>
      <c r="BC117" s="10"/>
      <c r="BD117" s="10"/>
      <c r="BE117" s="10"/>
      <c r="BF117" s="10">
        <v>20.6</v>
      </c>
      <c r="BK117" s="12"/>
      <c r="BL117" s="12"/>
      <c r="BM117" s="12">
        <v>16.8</v>
      </c>
      <c r="BN117" s="12"/>
      <c r="BO117" s="12"/>
      <c r="BP117" s="12"/>
      <c r="BQ117" s="12">
        <v>13.2</v>
      </c>
      <c r="BR117" s="12"/>
      <c r="BS117" s="12"/>
      <c r="BT117" s="12"/>
      <c r="BU117" s="12"/>
      <c r="BV117" s="12"/>
      <c r="BW117" s="12">
        <v>2.6</v>
      </c>
      <c r="BX117" s="12"/>
      <c r="BY117" s="12">
        <v>8.7</v>
      </c>
      <c r="CD117" s="11"/>
      <c r="CE117" s="11"/>
      <c r="CF117" s="11"/>
      <c r="CI117" s="10"/>
      <c r="CM117" s="6">
        <v>111</v>
      </c>
      <c r="CN117" s="6">
        <v>110</v>
      </c>
      <c r="CP117" s="6">
        <v>572</v>
      </c>
      <c r="CQ117" s="6">
        <v>715</v>
      </c>
      <c r="CS117" s="12">
        <v>12.9</v>
      </c>
      <c r="CV117" s="36">
        <v>45</v>
      </c>
      <c r="CW117" s="7">
        <v>17</v>
      </c>
      <c r="CY117" s="64">
        <v>79.9</v>
      </c>
      <c r="CZ117" s="64">
        <v>92.4</v>
      </c>
      <c r="DE117" s="19">
        <v>69.3</v>
      </c>
      <c r="DG117" s="20">
        <v>0.796</v>
      </c>
    </row>
    <row r="118" spans="1:111" s="57" customFormat="1" ht="10.5" customHeight="1">
      <c r="A118" s="79" t="s">
        <v>308</v>
      </c>
      <c r="B118" s="79">
        <f t="shared" si="13"/>
        <v>54</v>
      </c>
      <c r="C118" s="79" t="s">
        <v>308</v>
      </c>
      <c r="D118" s="79" t="s">
        <v>176</v>
      </c>
      <c r="E118" s="79" t="s">
        <v>171</v>
      </c>
      <c r="F118" s="79" t="s">
        <v>183</v>
      </c>
      <c r="G118" s="79">
        <v>0.94</v>
      </c>
      <c r="H118" s="79">
        <v>0.998</v>
      </c>
      <c r="I118" s="79">
        <v>0.04</v>
      </c>
      <c r="J118" s="79">
        <v>0.29100000000000004</v>
      </c>
      <c r="K118" s="79">
        <v>0.003</v>
      </c>
      <c r="L118" s="79">
        <v>0.005</v>
      </c>
      <c r="M118" s="79">
        <v>0.018</v>
      </c>
      <c r="N118" s="79">
        <v>0.023</v>
      </c>
      <c r="O118" s="79">
        <v>0.005</v>
      </c>
      <c r="P118" s="79">
        <v>0.001</v>
      </c>
      <c r="Q118" s="79">
        <v>0.021</v>
      </c>
      <c r="R118" s="79">
        <v>0.026000000000000002</v>
      </c>
      <c r="S118" s="80">
        <f t="shared" si="14"/>
        <v>94</v>
      </c>
      <c r="T118" s="80">
        <f t="shared" si="15"/>
        <v>99.8</v>
      </c>
      <c r="U118" s="80"/>
      <c r="V118" s="80">
        <f t="shared" si="16"/>
        <v>4</v>
      </c>
      <c r="W118" s="80">
        <f t="shared" si="17"/>
        <v>29.100000000000005</v>
      </c>
      <c r="X118" s="80"/>
      <c r="Y118" s="80">
        <f t="shared" si="18"/>
        <v>0.3</v>
      </c>
      <c r="Z118" s="80">
        <f t="shared" si="19"/>
        <v>0.5</v>
      </c>
      <c r="AA118" s="80">
        <f t="shared" si="20"/>
        <v>1.7999999999999998</v>
      </c>
      <c r="AB118" s="80">
        <f t="shared" si="21"/>
        <v>2.3</v>
      </c>
      <c r="AC118" s="80"/>
      <c r="AD118" s="80">
        <f t="shared" si="22"/>
        <v>0.5</v>
      </c>
      <c r="AE118" s="80">
        <f t="shared" si="23"/>
        <v>0.1</v>
      </c>
      <c r="AF118" s="80"/>
      <c r="AG118" s="80">
        <f t="shared" si="24"/>
        <v>2.1</v>
      </c>
      <c r="AH118" s="80">
        <f t="shared" si="25"/>
        <v>2.6</v>
      </c>
      <c r="AI118" s="80"/>
      <c r="AJ118" s="55">
        <v>529</v>
      </c>
      <c r="AK118" s="55">
        <v>1188</v>
      </c>
      <c r="AL118" s="55">
        <v>1771</v>
      </c>
      <c r="AM118" s="55">
        <v>2029</v>
      </c>
      <c r="AN118" s="55">
        <v>4384</v>
      </c>
      <c r="AO118" s="55"/>
      <c r="AP118" s="55">
        <v>141</v>
      </c>
      <c r="AQ118" s="55">
        <v>113</v>
      </c>
      <c r="AR118" s="55">
        <v>263</v>
      </c>
      <c r="AS118" s="55">
        <v>216</v>
      </c>
      <c r="AT118" s="55"/>
      <c r="AU118" s="81"/>
      <c r="AV118" s="82">
        <v>57.2</v>
      </c>
      <c r="AW118" s="82">
        <v>59.3</v>
      </c>
      <c r="AX118" s="80"/>
      <c r="AY118" s="80">
        <v>1.6</v>
      </c>
      <c r="AZ118" s="80">
        <v>6.3</v>
      </c>
      <c r="BA118" s="80"/>
      <c r="BB118" s="80">
        <v>0.1</v>
      </c>
      <c r="BC118" s="80">
        <v>0.1</v>
      </c>
      <c r="BD118" s="80">
        <v>0.5</v>
      </c>
      <c r="BE118" s="80">
        <v>0.7</v>
      </c>
      <c r="BF118" s="80">
        <v>0.8</v>
      </c>
      <c r="BH118" s="83">
        <v>2.71</v>
      </c>
      <c r="BI118" s="83">
        <v>3.28</v>
      </c>
      <c r="BJ118" s="56"/>
      <c r="BK118" s="56">
        <v>3</v>
      </c>
      <c r="BL118" s="56"/>
      <c r="BM118" s="56">
        <v>16.2</v>
      </c>
      <c r="BN118" s="56"/>
      <c r="BO118" s="56">
        <v>5.1</v>
      </c>
      <c r="BP118" s="56"/>
      <c r="BQ118" s="56">
        <v>14.8</v>
      </c>
      <c r="BR118" s="56"/>
      <c r="BS118" s="56">
        <v>3.6</v>
      </c>
      <c r="BT118" s="56"/>
      <c r="BU118" s="56">
        <v>12.2</v>
      </c>
      <c r="BV118" s="56"/>
      <c r="BW118" s="56"/>
      <c r="BX118" s="56"/>
      <c r="BY118" s="56"/>
      <c r="BZ118" s="79"/>
      <c r="CA118" s="79"/>
      <c r="CB118" s="79"/>
      <c r="CC118" s="79"/>
      <c r="CD118" s="83">
        <v>22.3</v>
      </c>
      <c r="CE118" s="83">
        <v>17</v>
      </c>
      <c r="CF118" s="83"/>
      <c r="CG118" s="79"/>
      <c r="CH118" s="79"/>
      <c r="CI118" s="80">
        <v>642.3065</v>
      </c>
      <c r="CJ118" s="79">
        <v>399</v>
      </c>
      <c r="CK118" s="79"/>
      <c r="CM118" s="55"/>
      <c r="CN118" s="55"/>
      <c r="CO118" s="55"/>
      <c r="CP118" s="55"/>
      <c r="CQ118" s="55"/>
      <c r="CR118" s="79"/>
      <c r="CS118" s="56"/>
      <c r="CV118" s="59">
        <v>16</v>
      </c>
      <c r="CW118" s="81">
        <v>25</v>
      </c>
      <c r="CX118" s="81"/>
      <c r="CY118" s="84">
        <v>46.6</v>
      </c>
      <c r="CZ118" s="84">
        <v>71.3</v>
      </c>
      <c r="DA118" s="55">
        <v>409</v>
      </c>
      <c r="DB118" s="55"/>
      <c r="DC118" s="55">
        <v>1138</v>
      </c>
      <c r="DE118" s="60">
        <v>58.1</v>
      </c>
      <c r="DG118" s="61">
        <v>0.469</v>
      </c>
    </row>
    <row r="119" spans="1:105" ht="10.5" customHeight="1">
      <c r="A119" s="2" t="s">
        <v>309</v>
      </c>
      <c r="B119" s="2">
        <f t="shared" si="13"/>
        <v>46</v>
      </c>
      <c r="C119" s="2" t="s">
        <v>309</v>
      </c>
      <c r="D119" s="2" t="s">
        <v>171</v>
      </c>
      <c r="E119" s="2" t="s">
        <v>171</v>
      </c>
      <c r="F119" s="2" t="s">
        <v>183</v>
      </c>
      <c r="G119" s="2">
        <v>0.41</v>
      </c>
      <c r="H119" s="2">
        <v>0.33399999999999996</v>
      </c>
      <c r="I119" s="2">
        <v>0.05</v>
      </c>
      <c r="J119" s="2">
        <v>0.153</v>
      </c>
      <c r="K119" s="2">
        <v>0.006</v>
      </c>
      <c r="L119" s="2">
        <v>0.018</v>
      </c>
      <c r="M119" s="2">
        <v>0.026</v>
      </c>
      <c r="N119" s="2">
        <v>0.033</v>
      </c>
      <c r="O119" s="2">
        <v>0.009</v>
      </c>
      <c r="P119" s="2">
        <v>0.002</v>
      </c>
      <c r="Q119" s="2">
        <v>0.051</v>
      </c>
      <c r="R119" s="2">
        <v>0.016</v>
      </c>
      <c r="S119" s="10">
        <f t="shared" si="14"/>
        <v>41</v>
      </c>
      <c r="T119" s="10">
        <f t="shared" si="15"/>
        <v>33.4</v>
      </c>
      <c r="V119" s="10">
        <f t="shared" si="16"/>
        <v>5</v>
      </c>
      <c r="W119" s="10">
        <f t="shared" si="17"/>
        <v>15.299999999999999</v>
      </c>
      <c r="Y119" s="10">
        <f t="shared" si="18"/>
        <v>0.6</v>
      </c>
      <c r="Z119" s="10">
        <f t="shared" si="19"/>
        <v>1.7999999999999998</v>
      </c>
      <c r="AA119" s="10">
        <f t="shared" si="20"/>
        <v>2.6</v>
      </c>
      <c r="AB119" s="10">
        <f t="shared" si="21"/>
        <v>3.3000000000000003</v>
      </c>
      <c r="AD119" s="10">
        <f t="shared" si="22"/>
        <v>0.8999999999999999</v>
      </c>
      <c r="AE119" s="10">
        <f t="shared" si="23"/>
        <v>0.2</v>
      </c>
      <c r="AG119" s="10">
        <f t="shared" si="24"/>
        <v>5.1</v>
      </c>
      <c r="AH119" s="10">
        <f t="shared" si="25"/>
        <v>1.6</v>
      </c>
      <c r="AJ119" s="6">
        <v>2404</v>
      </c>
      <c r="AK119" s="6">
        <v>4900</v>
      </c>
      <c r="AL119" s="6">
        <v>4889</v>
      </c>
      <c r="AM119" s="6">
        <v>4878</v>
      </c>
      <c r="AN119" s="6">
        <v>4847</v>
      </c>
      <c r="AP119" s="6">
        <v>208</v>
      </c>
      <c r="AR119" s="6">
        <v>218</v>
      </c>
      <c r="AV119" s="63">
        <v>8.1</v>
      </c>
      <c r="AW119" s="63">
        <v>17.2</v>
      </c>
      <c r="AX119" s="10"/>
      <c r="AY119" s="10">
        <v>1.6</v>
      </c>
      <c r="AZ119" s="10">
        <v>10.6</v>
      </c>
      <c r="BA119" s="10"/>
      <c r="BB119" s="10">
        <v>0.9</v>
      </c>
      <c r="BC119" s="10">
        <v>1.5</v>
      </c>
      <c r="BD119" s="10">
        <v>1.7</v>
      </c>
      <c r="BE119" s="10">
        <v>1.9</v>
      </c>
      <c r="BF119" s="10">
        <v>2.2</v>
      </c>
      <c r="BH119" s="11">
        <v>0.63</v>
      </c>
      <c r="BI119" s="11">
        <v>1.94</v>
      </c>
      <c r="BK119" s="12">
        <v>2</v>
      </c>
      <c r="BL119" s="12"/>
      <c r="BM119" s="12">
        <v>9.5</v>
      </c>
      <c r="BN119" s="12"/>
      <c r="BO119" s="12">
        <v>5.7</v>
      </c>
      <c r="BP119" s="12"/>
      <c r="BQ119" s="12">
        <v>24.3</v>
      </c>
      <c r="BR119" s="12"/>
      <c r="BS119" s="12"/>
      <c r="BT119" s="12"/>
      <c r="BU119" s="12"/>
      <c r="BV119" s="12"/>
      <c r="BW119" s="12"/>
      <c r="BX119" s="12"/>
      <c r="BY119" s="12"/>
      <c r="CD119" s="11"/>
      <c r="CE119" s="11"/>
      <c r="CF119" s="11"/>
      <c r="CI119" s="10"/>
      <c r="CV119" s="36"/>
      <c r="CY119" s="64"/>
      <c r="CZ119" s="64"/>
      <c r="DA119" s="6">
        <v>824</v>
      </c>
    </row>
    <row r="120" spans="1:111" ht="10.5" customHeight="1">
      <c r="A120" s="2" t="s">
        <v>310</v>
      </c>
      <c r="B120" s="2">
        <f t="shared" si="13"/>
        <v>31</v>
      </c>
      <c r="C120" s="2" t="s">
        <v>311</v>
      </c>
      <c r="D120" s="2" t="s">
        <v>179</v>
      </c>
      <c r="E120" s="2" t="s">
        <v>179</v>
      </c>
      <c r="F120" s="2" t="s">
        <v>177</v>
      </c>
      <c r="H120" s="2">
        <v>1.136</v>
      </c>
      <c r="J120" s="2">
        <v>1.0170000000000001</v>
      </c>
      <c r="N120" s="2">
        <v>0.201</v>
      </c>
      <c r="Q120" s="2">
        <v>0.204</v>
      </c>
      <c r="R120" s="2">
        <v>0.198</v>
      </c>
      <c r="S120" s="10">
        <f t="shared" si="14"/>
      </c>
      <c r="T120" s="10">
        <f t="shared" si="15"/>
        <v>113.6</v>
      </c>
      <c r="V120" s="10">
        <f t="shared" si="16"/>
      </c>
      <c r="W120" s="10">
        <f t="shared" si="17"/>
        <v>101.70000000000002</v>
      </c>
      <c r="Y120" s="10">
        <f t="shared" si="18"/>
      </c>
      <c r="Z120" s="10">
        <f t="shared" si="19"/>
      </c>
      <c r="AA120" s="10">
        <f t="shared" si="20"/>
      </c>
      <c r="AB120" s="10">
        <f t="shared" si="21"/>
        <v>20.1</v>
      </c>
      <c r="AD120" s="10">
        <f t="shared" si="22"/>
      </c>
      <c r="AE120" s="10">
        <f t="shared" si="23"/>
      </c>
      <c r="AG120" s="10">
        <f t="shared" si="24"/>
        <v>20.4</v>
      </c>
      <c r="AH120" s="10">
        <f t="shared" si="25"/>
        <v>19.8</v>
      </c>
      <c r="AJ120" s="6">
        <v>13427</v>
      </c>
      <c r="AK120" s="6">
        <v>20166</v>
      </c>
      <c r="AL120" s="6">
        <v>30000</v>
      </c>
      <c r="AM120" s="6">
        <v>50471</v>
      </c>
      <c r="AN120" s="6">
        <v>106541</v>
      </c>
      <c r="AP120" s="6">
        <v>663</v>
      </c>
      <c r="AR120" s="6">
        <v>1548</v>
      </c>
      <c r="AV120" s="63">
        <v>14.5</v>
      </c>
      <c r="AW120" s="63">
        <v>27.4</v>
      </c>
      <c r="AX120" s="10"/>
      <c r="AY120" s="10">
        <v>1.3</v>
      </c>
      <c r="AZ120" s="10">
        <v>19.9</v>
      </c>
      <c r="BA120" s="10"/>
      <c r="BB120" s="10">
        <v>0.2</v>
      </c>
      <c r="BC120" s="10">
        <v>1</v>
      </c>
      <c r="BD120" s="10">
        <v>2.7</v>
      </c>
      <c r="BE120" s="10">
        <v>4.2</v>
      </c>
      <c r="BF120" s="10">
        <v>6.6</v>
      </c>
      <c r="BH120" s="11">
        <v>0.63</v>
      </c>
      <c r="BI120" s="11">
        <v>3.9</v>
      </c>
      <c r="BK120" s="12">
        <v>4.5</v>
      </c>
      <c r="BL120" s="12"/>
      <c r="BM120" s="12">
        <v>17.4</v>
      </c>
      <c r="BN120" s="12"/>
      <c r="BO120" s="12">
        <v>3.4</v>
      </c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CD120" s="11"/>
      <c r="CE120" s="11"/>
      <c r="CF120" s="11"/>
      <c r="CI120" s="10"/>
      <c r="CV120" s="36"/>
      <c r="CY120" s="64"/>
      <c r="CZ120" s="64">
        <v>76.2</v>
      </c>
      <c r="DE120" s="19">
        <v>64.3</v>
      </c>
      <c r="DG120" s="20">
        <v>0.806</v>
      </c>
    </row>
    <row r="121" spans="1:104" ht="10.5" customHeight="1" hidden="1">
      <c r="A121" s="2" t="s">
        <v>312</v>
      </c>
      <c r="B121" s="2">
        <f t="shared" si="13"/>
        <v>0</v>
      </c>
      <c r="D121" s="2" t="s">
        <v>181</v>
      </c>
      <c r="E121" s="2" t="s">
        <v>181</v>
      </c>
      <c r="F121" s="2" t="s">
        <v>174</v>
      </c>
      <c r="S121" s="10">
        <f t="shared" si="14"/>
      </c>
      <c r="T121" s="10">
        <f t="shared" si="15"/>
      </c>
      <c r="V121" s="10">
        <f t="shared" si="16"/>
      </c>
      <c r="W121" s="10">
        <f t="shared" si="17"/>
      </c>
      <c r="Y121" s="10">
        <f t="shared" si="18"/>
      </c>
      <c r="Z121" s="10">
        <f t="shared" si="19"/>
      </c>
      <c r="AA121" s="10">
        <f t="shared" si="20"/>
      </c>
      <c r="AB121" s="10">
        <f t="shared" si="21"/>
      </c>
      <c r="AD121" s="10">
        <f t="shared" si="22"/>
      </c>
      <c r="AE121" s="10">
        <f t="shared" si="23"/>
      </c>
      <c r="AG121" s="10">
        <f t="shared" si="24"/>
      </c>
      <c r="AH121" s="10">
        <f t="shared" si="25"/>
      </c>
      <c r="AV121" s="63"/>
      <c r="AW121" s="63"/>
      <c r="AX121" s="10"/>
      <c r="AY121" s="10"/>
      <c r="AZ121" s="10"/>
      <c r="BA121" s="10"/>
      <c r="BB121" s="10"/>
      <c r="BC121" s="10"/>
      <c r="BD121" s="10"/>
      <c r="BE121" s="10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CD121" s="11"/>
      <c r="CE121" s="11"/>
      <c r="CF121" s="11"/>
      <c r="CI121" s="10"/>
      <c r="CV121" s="36"/>
      <c r="CY121" s="64"/>
      <c r="CZ121" s="64"/>
    </row>
    <row r="122" spans="1:111" ht="10.5" customHeight="1">
      <c r="A122" s="2" t="s">
        <v>313</v>
      </c>
      <c r="B122" s="2">
        <f t="shared" si="13"/>
        <v>28</v>
      </c>
      <c r="C122" s="2" t="s">
        <v>313</v>
      </c>
      <c r="D122" s="2" t="s">
        <v>176</v>
      </c>
      <c r="E122" s="2" t="s">
        <v>176</v>
      </c>
      <c r="F122" s="2" t="s">
        <v>174</v>
      </c>
      <c r="H122" s="2">
        <v>0.9590000000000001</v>
      </c>
      <c r="J122" s="2">
        <v>0.841</v>
      </c>
      <c r="N122" s="2">
        <v>0.282</v>
      </c>
      <c r="Q122" s="2">
        <v>0.225</v>
      </c>
      <c r="R122" s="2">
        <v>0.341</v>
      </c>
      <c r="S122" s="10">
        <f t="shared" si="14"/>
      </c>
      <c r="T122" s="10">
        <f t="shared" si="15"/>
        <v>95.9</v>
      </c>
      <c r="V122" s="10">
        <f t="shared" si="16"/>
      </c>
      <c r="W122" s="10">
        <f t="shared" si="17"/>
        <v>84.1</v>
      </c>
      <c r="Y122" s="10">
        <f t="shared" si="18"/>
      </c>
      <c r="Z122" s="10">
        <f t="shared" si="19"/>
      </c>
      <c r="AA122" s="10">
        <f t="shared" si="20"/>
      </c>
      <c r="AB122" s="10">
        <f t="shared" si="21"/>
        <v>28.199999999999996</v>
      </c>
      <c r="AD122" s="10">
        <f t="shared" si="22"/>
      </c>
      <c r="AE122" s="10">
        <f t="shared" si="23"/>
      </c>
      <c r="AG122" s="10">
        <f t="shared" si="24"/>
        <v>22.5</v>
      </c>
      <c r="AH122" s="10">
        <f t="shared" si="25"/>
        <v>34.1</v>
      </c>
      <c r="AK122" s="6">
        <v>70995</v>
      </c>
      <c r="AL122" s="6">
        <v>96500</v>
      </c>
      <c r="AM122" s="6">
        <v>88668</v>
      </c>
      <c r="AN122" s="6">
        <v>75559</v>
      </c>
      <c r="AP122" s="6">
        <v>2063</v>
      </c>
      <c r="AQ122" s="6">
        <v>2621</v>
      </c>
      <c r="AR122" s="6">
        <v>1758</v>
      </c>
      <c r="AS122" s="6">
        <v>2023</v>
      </c>
      <c r="AV122" s="63"/>
      <c r="AW122" s="63"/>
      <c r="AX122" s="10"/>
      <c r="AY122" s="10"/>
      <c r="AZ122" s="10"/>
      <c r="BA122" s="10"/>
      <c r="BB122" s="10"/>
      <c r="BC122" s="10"/>
      <c r="BD122" s="10"/>
      <c r="BE122" s="10"/>
      <c r="BF122" s="10">
        <v>14.7</v>
      </c>
      <c r="BK122" s="12"/>
      <c r="BL122" s="12"/>
      <c r="BM122" s="12"/>
      <c r="BN122" s="12"/>
      <c r="BO122" s="12"/>
      <c r="BP122" s="12"/>
      <c r="BQ122" s="12">
        <v>15.4</v>
      </c>
      <c r="BR122" s="12"/>
      <c r="BS122" s="12">
        <v>4.8</v>
      </c>
      <c r="BT122" s="12"/>
      <c r="BU122" s="12">
        <v>13.8</v>
      </c>
      <c r="BV122" s="12"/>
      <c r="BW122" s="12">
        <v>5.7</v>
      </c>
      <c r="BX122" s="12"/>
      <c r="BY122" s="12">
        <v>21.8</v>
      </c>
      <c r="CD122" s="11"/>
      <c r="CE122" s="11">
        <v>18</v>
      </c>
      <c r="CF122" s="11"/>
      <c r="CI122" s="10"/>
      <c r="CJ122" s="2">
        <v>51</v>
      </c>
      <c r="CN122" s="6">
        <v>292</v>
      </c>
      <c r="CQ122" s="6">
        <v>3218</v>
      </c>
      <c r="CV122" s="36"/>
      <c r="CY122" s="64"/>
      <c r="CZ122" s="64">
        <v>99</v>
      </c>
      <c r="DE122" s="19">
        <v>70.2</v>
      </c>
      <c r="DG122" s="20">
        <v>0.75</v>
      </c>
    </row>
    <row r="123" spans="1:111" ht="10.5" customHeight="1">
      <c r="A123" s="2" t="s">
        <v>314</v>
      </c>
      <c r="B123" s="2">
        <f t="shared" si="13"/>
        <v>30</v>
      </c>
      <c r="C123" s="2" t="s">
        <v>314</v>
      </c>
      <c r="D123" s="2" t="s">
        <v>181</v>
      </c>
      <c r="E123" s="2" t="s">
        <v>181</v>
      </c>
      <c r="F123" s="2" t="s">
        <v>174</v>
      </c>
      <c r="G123" s="2">
        <v>1</v>
      </c>
      <c r="I123" s="2">
        <v>0.33</v>
      </c>
      <c r="K123" s="2">
        <v>0.029</v>
      </c>
      <c r="L123" s="2">
        <v>0.019</v>
      </c>
      <c r="M123" s="2">
        <v>0.028</v>
      </c>
      <c r="N123" s="2">
        <v>0.028999999999999998</v>
      </c>
      <c r="Q123" s="2">
        <v>0.037000000000000005</v>
      </c>
      <c r="R123" s="2">
        <v>0.02</v>
      </c>
      <c r="S123" s="10">
        <f t="shared" si="14"/>
        <v>100</v>
      </c>
      <c r="T123" s="10">
        <f t="shared" si="15"/>
      </c>
      <c r="V123" s="10">
        <f t="shared" si="16"/>
        <v>33</v>
      </c>
      <c r="W123" s="10">
        <f t="shared" si="17"/>
      </c>
      <c r="Y123" s="10">
        <f t="shared" si="18"/>
        <v>2.9000000000000004</v>
      </c>
      <c r="Z123" s="10">
        <f t="shared" si="19"/>
        <v>1.9</v>
      </c>
      <c r="AA123" s="10">
        <f t="shared" si="20"/>
        <v>2.8000000000000003</v>
      </c>
      <c r="AB123" s="10">
        <f t="shared" si="21"/>
        <v>2.9</v>
      </c>
      <c r="AD123" s="10">
        <f t="shared" si="22"/>
      </c>
      <c r="AE123" s="10">
        <f t="shared" si="23"/>
      </c>
      <c r="AG123" s="10">
        <f t="shared" si="24"/>
        <v>3.7000000000000006</v>
      </c>
      <c r="AH123" s="10">
        <f t="shared" si="25"/>
        <v>2</v>
      </c>
      <c r="AJ123" s="6">
        <v>483</v>
      </c>
      <c r="AK123" s="6">
        <v>748</v>
      </c>
      <c r="AL123" s="6">
        <v>759</v>
      </c>
      <c r="AP123" s="6">
        <v>207</v>
      </c>
      <c r="AV123" s="63"/>
      <c r="AW123" s="63"/>
      <c r="AX123" s="10"/>
      <c r="AY123" s="10"/>
      <c r="AZ123" s="10"/>
      <c r="BA123" s="10"/>
      <c r="BB123" s="10"/>
      <c r="BC123" s="10"/>
      <c r="BD123" s="10"/>
      <c r="BE123" s="10"/>
      <c r="BK123" s="12">
        <v>3.6</v>
      </c>
      <c r="BL123" s="12"/>
      <c r="BM123" s="12">
        <v>14.8</v>
      </c>
      <c r="BN123" s="12"/>
      <c r="BO123" s="12">
        <v>5.7</v>
      </c>
      <c r="BP123" s="12"/>
      <c r="BQ123" s="12">
        <v>14.9</v>
      </c>
      <c r="BR123" s="12"/>
      <c r="BS123" s="12">
        <v>2.6</v>
      </c>
      <c r="BT123" s="12"/>
      <c r="BU123" s="12">
        <v>10.4</v>
      </c>
      <c r="BV123" s="12"/>
      <c r="BW123" s="12">
        <v>4.1</v>
      </c>
      <c r="BX123" s="12"/>
      <c r="BY123" s="12">
        <v>15.1</v>
      </c>
      <c r="CD123" s="11">
        <v>3.3</v>
      </c>
      <c r="CE123" s="11">
        <v>4.8</v>
      </c>
      <c r="CF123" s="11"/>
      <c r="CI123" s="10"/>
      <c r="CV123" s="36"/>
      <c r="CY123" s="64"/>
      <c r="CZ123" s="64">
        <v>99</v>
      </c>
      <c r="DA123" s="6">
        <v>8569</v>
      </c>
      <c r="DC123" s="6">
        <v>18939</v>
      </c>
      <c r="DE123" s="19">
        <v>76.1</v>
      </c>
      <c r="DG123" s="20">
        <v>0.9</v>
      </c>
    </row>
    <row r="124" spans="1:111" s="57" customFormat="1" ht="10.5" customHeight="1">
      <c r="A124" s="79" t="s">
        <v>315</v>
      </c>
      <c r="B124" s="79">
        <f t="shared" si="13"/>
        <v>13</v>
      </c>
      <c r="C124" s="79" t="s">
        <v>316</v>
      </c>
      <c r="D124" s="79" t="s">
        <v>181</v>
      </c>
      <c r="E124" s="79" t="s">
        <v>181</v>
      </c>
      <c r="F124" s="79" t="s">
        <v>172</v>
      </c>
      <c r="G124" s="79"/>
      <c r="H124" s="79"/>
      <c r="I124" s="79"/>
      <c r="J124" s="79"/>
      <c r="K124" s="79"/>
      <c r="L124" s="79"/>
      <c r="M124" s="79"/>
      <c r="N124" s="79">
        <v>0.266</v>
      </c>
      <c r="O124" s="79"/>
      <c r="P124" s="79"/>
      <c r="Q124" s="79">
        <v>0.28</v>
      </c>
      <c r="R124" s="79">
        <v>0.252</v>
      </c>
      <c r="S124" s="80">
        <f t="shared" si="14"/>
      </c>
      <c r="T124" s="80">
        <f t="shared" si="15"/>
      </c>
      <c r="U124" s="80"/>
      <c r="V124" s="80">
        <f t="shared" si="16"/>
      </c>
      <c r="W124" s="80">
        <f t="shared" si="17"/>
      </c>
      <c r="X124" s="80"/>
      <c r="Y124" s="80">
        <f t="shared" si="18"/>
      </c>
      <c r="Z124" s="80">
        <f t="shared" si="19"/>
      </c>
      <c r="AA124" s="80">
        <f t="shared" si="20"/>
      </c>
      <c r="AB124" s="80">
        <f t="shared" si="21"/>
        <v>26.6</v>
      </c>
      <c r="AC124" s="80"/>
      <c r="AD124" s="80">
        <f t="shared" si="22"/>
      </c>
      <c r="AE124" s="80">
        <f t="shared" si="23"/>
      </c>
      <c r="AF124" s="80"/>
      <c r="AG124" s="80">
        <f t="shared" si="24"/>
        <v>28.000000000000004</v>
      </c>
      <c r="AH124" s="80">
        <f t="shared" si="25"/>
        <v>25.2</v>
      </c>
      <c r="AI124" s="80"/>
      <c r="AJ124" s="55"/>
      <c r="AK124" s="55">
        <v>7930</v>
      </c>
      <c r="AL124" s="55">
        <v>7718</v>
      </c>
      <c r="AM124" s="55">
        <v>7425</v>
      </c>
      <c r="AN124" s="55">
        <v>7485</v>
      </c>
      <c r="AO124" s="55"/>
      <c r="AP124" s="55"/>
      <c r="AQ124" s="55"/>
      <c r="AR124" s="55"/>
      <c r="AS124" s="55">
        <v>1700</v>
      </c>
      <c r="AT124" s="55"/>
      <c r="AU124" s="81"/>
      <c r="AV124" s="82"/>
      <c r="AW124" s="82"/>
      <c r="AX124" s="80"/>
      <c r="AY124" s="80"/>
      <c r="AZ124" s="80"/>
      <c r="BA124" s="80"/>
      <c r="BB124" s="80"/>
      <c r="BC124" s="80"/>
      <c r="BD124" s="80"/>
      <c r="BE124" s="80"/>
      <c r="BF124" s="80">
        <v>9.4</v>
      </c>
      <c r="BH124" s="83"/>
      <c r="BI124" s="83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>
        <v>10.7</v>
      </c>
      <c r="BV124" s="56"/>
      <c r="BW124" s="56"/>
      <c r="BX124" s="56"/>
      <c r="BY124" s="56"/>
      <c r="BZ124" s="79"/>
      <c r="CA124" s="79"/>
      <c r="CB124" s="79"/>
      <c r="CC124" s="79"/>
      <c r="CD124" s="83"/>
      <c r="CE124" s="83"/>
      <c r="CF124" s="83"/>
      <c r="CG124" s="79"/>
      <c r="CH124" s="79"/>
      <c r="CI124" s="80"/>
      <c r="CJ124" s="79"/>
      <c r="CK124" s="79"/>
      <c r="CM124" s="55"/>
      <c r="CN124" s="55"/>
      <c r="CO124" s="55"/>
      <c r="CP124" s="55"/>
      <c r="CQ124" s="55"/>
      <c r="CR124" s="79"/>
      <c r="CS124" s="56"/>
      <c r="CV124" s="59"/>
      <c r="CW124" s="81"/>
      <c r="CX124" s="81"/>
      <c r="CY124" s="84"/>
      <c r="CZ124" s="84"/>
      <c r="DA124" s="55"/>
      <c r="DB124" s="55"/>
      <c r="DC124" s="55"/>
      <c r="DE124" s="60"/>
      <c r="DG124" s="61"/>
    </row>
    <row r="125" spans="1:111" ht="10.5" customHeight="1">
      <c r="A125" s="2" t="s">
        <v>317</v>
      </c>
      <c r="B125" s="2">
        <f t="shared" si="13"/>
        <v>21</v>
      </c>
      <c r="C125" s="2" t="s">
        <v>318</v>
      </c>
      <c r="D125" s="2" t="s">
        <v>176</v>
      </c>
      <c r="E125" s="2" t="s">
        <v>176</v>
      </c>
      <c r="F125" s="2" t="s">
        <v>174</v>
      </c>
      <c r="H125" s="2">
        <v>0.8859999999999999</v>
      </c>
      <c r="J125" s="2">
        <v>0.5670000000000001</v>
      </c>
      <c r="N125" s="2">
        <v>0.175</v>
      </c>
      <c r="Q125" s="2">
        <v>0.155</v>
      </c>
      <c r="R125" s="2">
        <v>0.19699999999999998</v>
      </c>
      <c r="S125" s="10">
        <f t="shared" si="14"/>
      </c>
      <c r="T125" s="10">
        <f t="shared" si="15"/>
        <v>88.6</v>
      </c>
      <c r="V125" s="10">
        <f t="shared" si="16"/>
      </c>
      <c r="W125" s="10">
        <f t="shared" si="17"/>
        <v>56.7</v>
      </c>
      <c r="Y125" s="10">
        <f t="shared" si="18"/>
      </c>
      <c r="Z125" s="10">
        <f t="shared" si="19"/>
      </c>
      <c r="AA125" s="10">
        <f t="shared" si="20"/>
      </c>
      <c r="AB125" s="10">
        <f t="shared" si="21"/>
        <v>17.5</v>
      </c>
      <c r="AD125" s="10">
        <f t="shared" si="22"/>
      </c>
      <c r="AE125" s="10">
        <f t="shared" si="23"/>
      </c>
      <c r="AG125" s="10">
        <f t="shared" si="24"/>
        <v>15.5</v>
      </c>
      <c r="AH125" s="10">
        <f t="shared" si="25"/>
        <v>19.7</v>
      </c>
      <c r="AJ125" s="6">
        <v>36049</v>
      </c>
      <c r="AK125" s="6">
        <v>46281</v>
      </c>
      <c r="AL125" s="6">
        <v>38065</v>
      </c>
      <c r="AM125" s="6">
        <v>26515</v>
      </c>
      <c r="AN125" s="6">
        <v>29583</v>
      </c>
      <c r="AQ125" s="6">
        <v>1979</v>
      </c>
      <c r="AS125" s="6">
        <v>1372</v>
      </c>
      <c r="AV125" s="63"/>
      <c r="AW125" s="63"/>
      <c r="AX125" s="10"/>
      <c r="AY125" s="10"/>
      <c r="AZ125" s="10"/>
      <c r="BA125" s="10"/>
      <c r="BB125" s="10"/>
      <c r="BC125" s="10"/>
      <c r="BD125" s="10"/>
      <c r="BE125" s="10"/>
      <c r="BF125" s="10">
        <v>15.7</v>
      </c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>
        <v>5.5</v>
      </c>
      <c r="BX125" s="12"/>
      <c r="BY125" s="12">
        <v>18.7</v>
      </c>
      <c r="CD125" s="11"/>
      <c r="CE125" s="11">
        <v>22.2</v>
      </c>
      <c r="CF125" s="11"/>
      <c r="CI125" s="10"/>
      <c r="CV125" s="36"/>
      <c r="CW125" s="7">
        <v>41</v>
      </c>
      <c r="CY125" s="64"/>
      <c r="CZ125" s="64">
        <v>94</v>
      </c>
      <c r="DE125" s="19">
        <v>71.9</v>
      </c>
      <c r="DG125" s="20">
        <v>0.749</v>
      </c>
    </row>
    <row r="126" spans="1:111" ht="10.5" customHeight="1">
      <c r="A126" s="2" t="s">
        <v>319</v>
      </c>
      <c r="B126" s="2">
        <f t="shared" si="13"/>
        <v>33</v>
      </c>
      <c r="C126" s="2" t="s">
        <v>319</v>
      </c>
      <c r="D126" s="2" t="s">
        <v>171</v>
      </c>
      <c r="E126" s="2" t="s">
        <v>171</v>
      </c>
      <c r="F126" s="2" t="s">
        <v>183</v>
      </c>
      <c r="G126" s="2">
        <v>0.65</v>
      </c>
      <c r="H126" s="2">
        <v>0.725</v>
      </c>
      <c r="I126" s="2">
        <v>0.08</v>
      </c>
      <c r="J126" s="2">
        <v>0.129</v>
      </c>
      <c r="K126" s="2">
        <v>0.006</v>
      </c>
      <c r="L126" s="2">
        <v>0.013</v>
      </c>
      <c r="M126" s="2">
        <v>0.038</v>
      </c>
      <c r="N126" s="2">
        <v>0.021</v>
      </c>
      <c r="Q126" s="2">
        <v>0.023</v>
      </c>
      <c r="R126" s="2">
        <v>0.019</v>
      </c>
      <c r="S126" s="10">
        <f t="shared" si="14"/>
        <v>65</v>
      </c>
      <c r="T126" s="10">
        <f t="shared" si="15"/>
        <v>72.5</v>
      </c>
      <c r="V126" s="10">
        <f t="shared" si="16"/>
        <v>8</v>
      </c>
      <c r="W126" s="10">
        <f t="shared" si="17"/>
        <v>12.9</v>
      </c>
      <c r="Y126" s="10">
        <f t="shared" si="18"/>
        <v>0.6</v>
      </c>
      <c r="Z126" s="10">
        <f t="shared" si="19"/>
        <v>1.3</v>
      </c>
      <c r="AA126" s="10">
        <f t="shared" si="20"/>
        <v>3.8</v>
      </c>
      <c r="AB126" s="10">
        <f t="shared" si="21"/>
        <v>2.1</v>
      </c>
      <c r="AD126" s="10">
        <f t="shared" si="22"/>
      </c>
      <c r="AE126" s="10">
        <f t="shared" si="23"/>
      </c>
      <c r="AG126" s="10">
        <f t="shared" si="24"/>
        <v>2.3</v>
      </c>
      <c r="AH126" s="10">
        <f t="shared" si="25"/>
        <v>1.9</v>
      </c>
      <c r="AJ126" s="6">
        <v>8385</v>
      </c>
      <c r="AK126" s="6">
        <v>22632</v>
      </c>
      <c r="AL126" s="6">
        <v>38310</v>
      </c>
      <c r="AM126" s="6">
        <v>35824</v>
      </c>
      <c r="AN126" s="6">
        <v>28814</v>
      </c>
      <c r="AP126" s="6">
        <v>257</v>
      </c>
      <c r="AQ126" s="6">
        <v>359</v>
      </c>
      <c r="AR126" s="6">
        <v>298</v>
      </c>
      <c r="AS126" s="6">
        <v>194</v>
      </c>
      <c r="AV126" s="63"/>
      <c r="AW126" s="63"/>
      <c r="AX126" s="10"/>
      <c r="AY126" s="10"/>
      <c r="AZ126" s="10"/>
      <c r="BA126" s="10"/>
      <c r="BB126" s="10"/>
      <c r="BC126" s="10"/>
      <c r="BD126" s="10"/>
      <c r="BE126" s="10"/>
      <c r="BF126" s="10">
        <v>2.1</v>
      </c>
      <c r="BK126" s="12"/>
      <c r="BL126" s="12"/>
      <c r="BM126" s="12"/>
      <c r="BN126" s="12"/>
      <c r="BO126" s="12">
        <v>4.4</v>
      </c>
      <c r="BP126" s="12"/>
      <c r="BQ126" s="12"/>
      <c r="BR126" s="12"/>
      <c r="BS126" s="12">
        <v>1.5</v>
      </c>
      <c r="BT126" s="12"/>
      <c r="BU126" s="12"/>
      <c r="BV126" s="12"/>
      <c r="BW126" s="12"/>
      <c r="BX126" s="12"/>
      <c r="BY126" s="12"/>
      <c r="CD126" s="11">
        <v>27.2</v>
      </c>
      <c r="CE126" s="11"/>
      <c r="CF126" s="11"/>
      <c r="CI126" s="10"/>
      <c r="CV126" s="36">
        <v>20</v>
      </c>
      <c r="CW126" s="7">
        <v>23</v>
      </c>
      <c r="CY126" s="64"/>
      <c r="CZ126" s="64">
        <v>45.8</v>
      </c>
      <c r="DA126" s="6">
        <v>1111</v>
      </c>
      <c r="DC126" s="6">
        <v>586</v>
      </c>
      <c r="DE126" s="19">
        <v>57.6</v>
      </c>
      <c r="DG126" s="20">
        <v>0.348</v>
      </c>
    </row>
    <row r="127" spans="1:111" ht="10.5" customHeight="1">
      <c r="A127" s="2" t="s">
        <v>320</v>
      </c>
      <c r="B127" s="2">
        <f t="shared" si="13"/>
        <v>55</v>
      </c>
      <c r="C127" s="2" t="s">
        <v>320</v>
      </c>
      <c r="D127" s="2" t="s">
        <v>171</v>
      </c>
      <c r="E127" s="2" t="s">
        <v>171</v>
      </c>
      <c r="F127" s="2" t="s">
        <v>183</v>
      </c>
      <c r="G127" s="2">
        <v>0.44</v>
      </c>
      <c r="H127" s="2">
        <v>1.35</v>
      </c>
      <c r="I127" s="2">
        <v>0.02</v>
      </c>
      <c r="J127" s="2">
        <v>0.163</v>
      </c>
      <c r="K127" s="2">
        <v>0</v>
      </c>
      <c r="L127" s="2">
        <v>0.005</v>
      </c>
      <c r="M127" s="2">
        <v>0.006</v>
      </c>
      <c r="N127" s="2">
        <v>0.006</v>
      </c>
      <c r="O127" s="2">
        <v>0</v>
      </c>
      <c r="P127" s="2">
        <v>0</v>
      </c>
      <c r="Q127" s="2">
        <v>0.009000000000000001</v>
      </c>
      <c r="R127" s="2">
        <v>0.004</v>
      </c>
      <c r="S127" s="10">
        <f t="shared" si="14"/>
        <v>44</v>
      </c>
      <c r="T127" s="10">
        <f t="shared" si="15"/>
        <v>135</v>
      </c>
      <c r="V127" s="10">
        <f t="shared" si="16"/>
        <v>2</v>
      </c>
      <c r="W127" s="10">
        <f t="shared" si="17"/>
        <v>16.3</v>
      </c>
      <c r="Y127" s="10">
        <f t="shared" si="18"/>
        <v>0</v>
      </c>
      <c r="Z127" s="10">
        <f t="shared" si="19"/>
        <v>0.5</v>
      </c>
      <c r="AA127" s="10">
        <f t="shared" si="20"/>
        <v>0.6</v>
      </c>
      <c r="AB127" s="10">
        <f t="shared" si="21"/>
        <v>0.6</v>
      </c>
      <c r="AD127" s="10">
        <f t="shared" si="22"/>
        <v>0</v>
      </c>
      <c r="AE127" s="10">
        <f t="shared" si="23"/>
        <v>0</v>
      </c>
      <c r="AG127" s="10">
        <f t="shared" si="24"/>
        <v>0.9000000000000001</v>
      </c>
      <c r="AH127" s="10">
        <f t="shared" si="25"/>
        <v>0.4</v>
      </c>
      <c r="AJ127" s="6">
        <v>1903</v>
      </c>
      <c r="AK127" s="6">
        <v>2591</v>
      </c>
      <c r="AL127" s="6">
        <v>3057</v>
      </c>
      <c r="AM127" s="6">
        <v>4829</v>
      </c>
      <c r="AN127" s="6">
        <v>5561</v>
      </c>
      <c r="AP127" s="6">
        <v>56</v>
      </c>
      <c r="AQ127" s="6">
        <v>42</v>
      </c>
      <c r="AR127" s="6">
        <v>63</v>
      </c>
      <c r="AS127" s="6">
        <v>58</v>
      </c>
      <c r="AV127" s="63">
        <v>32.1</v>
      </c>
      <c r="AW127" s="63">
        <v>39.4</v>
      </c>
      <c r="AX127" s="10"/>
      <c r="AY127" s="10">
        <v>0.4</v>
      </c>
      <c r="AZ127" s="10">
        <v>4.1</v>
      </c>
      <c r="BA127" s="10"/>
      <c r="BB127" s="10">
        <v>0</v>
      </c>
      <c r="BC127" s="10">
        <v>0.2</v>
      </c>
      <c r="BD127" s="10">
        <v>0.4</v>
      </c>
      <c r="BE127" s="10">
        <v>0.4</v>
      </c>
      <c r="BF127" s="10">
        <v>0.5</v>
      </c>
      <c r="BH127" s="11">
        <v>1.66</v>
      </c>
      <c r="BI127" s="11">
        <v>2.44</v>
      </c>
      <c r="BK127" s="12">
        <v>4.6</v>
      </c>
      <c r="BL127" s="12"/>
      <c r="BM127" s="12">
        <v>13.2</v>
      </c>
      <c r="BN127" s="12"/>
      <c r="BO127" s="12">
        <v>3.4</v>
      </c>
      <c r="BP127" s="12"/>
      <c r="BQ127" s="12">
        <v>8.4</v>
      </c>
      <c r="BR127" s="12"/>
      <c r="BS127" s="12">
        <v>3.3</v>
      </c>
      <c r="BT127" s="12"/>
      <c r="BU127" s="12">
        <v>11.1</v>
      </c>
      <c r="BV127" s="12"/>
      <c r="BW127" s="12">
        <v>5.5</v>
      </c>
      <c r="BX127" s="12"/>
      <c r="BY127" s="12"/>
      <c r="CD127" s="11">
        <v>23.3</v>
      </c>
      <c r="CE127" s="11">
        <v>20.5</v>
      </c>
      <c r="CF127" s="11"/>
      <c r="CI127" s="10">
        <v>1136.7006</v>
      </c>
      <c r="CJ127" s="2">
        <v>979</v>
      </c>
      <c r="CV127" s="36">
        <v>37</v>
      </c>
      <c r="CW127" s="7">
        <v>18</v>
      </c>
      <c r="CY127" s="64">
        <v>38.1</v>
      </c>
      <c r="CZ127" s="64">
        <v>56.4</v>
      </c>
      <c r="DA127" s="6">
        <v>412</v>
      </c>
      <c r="DC127" s="6">
        <v>501</v>
      </c>
      <c r="DE127" s="19">
        <v>41</v>
      </c>
      <c r="DG127" s="20">
        <v>0.334</v>
      </c>
    </row>
    <row r="128" spans="1:111" ht="10.5" customHeight="1">
      <c r="A128" s="2" t="s">
        <v>321</v>
      </c>
      <c r="B128" s="2">
        <f t="shared" si="13"/>
        <v>58</v>
      </c>
      <c r="C128" s="2" t="s">
        <v>321</v>
      </c>
      <c r="D128" s="2" t="s">
        <v>179</v>
      </c>
      <c r="E128" s="2" t="s">
        <v>179</v>
      </c>
      <c r="F128" s="2" t="s">
        <v>172</v>
      </c>
      <c r="G128" s="2">
        <v>0.9</v>
      </c>
      <c r="H128" s="2">
        <v>0.919</v>
      </c>
      <c r="I128" s="2">
        <v>0.28</v>
      </c>
      <c r="J128" s="2">
        <v>0.605</v>
      </c>
      <c r="K128" s="2">
        <v>0.02</v>
      </c>
      <c r="L128" s="2">
        <v>0.031</v>
      </c>
      <c r="M128" s="2">
        <v>0.06</v>
      </c>
      <c r="N128" s="2">
        <v>0.11</v>
      </c>
      <c r="O128" s="2">
        <v>0.026</v>
      </c>
      <c r="P128" s="2">
        <v>0.013</v>
      </c>
      <c r="Q128" s="2">
        <v>0.12300000000000001</v>
      </c>
      <c r="R128" s="2">
        <v>0.09699999999999999</v>
      </c>
      <c r="S128" s="10">
        <f t="shared" si="14"/>
        <v>90</v>
      </c>
      <c r="T128" s="10">
        <f t="shared" si="15"/>
        <v>91.9</v>
      </c>
      <c r="V128" s="10">
        <f t="shared" si="16"/>
        <v>28.000000000000004</v>
      </c>
      <c r="W128" s="10">
        <f t="shared" si="17"/>
        <v>60.5</v>
      </c>
      <c r="Y128" s="10">
        <f t="shared" si="18"/>
        <v>2</v>
      </c>
      <c r="Z128" s="10">
        <f t="shared" si="19"/>
        <v>3.1</v>
      </c>
      <c r="AA128" s="10">
        <f t="shared" si="20"/>
        <v>6</v>
      </c>
      <c r="AB128" s="10">
        <f t="shared" si="21"/>
        <v>11</v>
      </c>
      <c r="AD128" s="10">
        <f t="shared" si="22"/>
        <v>2.6</v>
      </c>
      <c r="AE128" s="10">
        <f t="shared" si="23"/>
        <v>1.3</v>
      </c>
      <c r="AG128" s="10">
        <f t="shared" si="24"/>
        <v>12.3</v>
      </c>
      <c r="AH128" s="10">
        <f t="shared" si="25"/>
        <v>9.7</v>
      </c>
      <c r="AK128" s="6">
        <v>57650</v>
      </c>
      <c r="AL128" s="6">
        <v>93249</v>
      </c>
      <c r="AM128" s="6">
        <v>121412</v>
      </c>
      <c r="AN128" s="6">
        <v>191290</v>
      </c>
      <c r="AP128" s="6">
        <v>419</v>
      </c>
      <c r="AQ128" s="6">
        <v>595</v>
      </c>
      <c r="AR128" s="6">
        <v>679</v>
      </c>
      <c r="AS128" s="6">
        <v>971</v>
      </c>
      <c r="AV128" s="63">
        <v>38.6</v>
      </c>
      <c r="AW128" s="63">
        <v>44.5</v>
      </c>
      <c r="AX128" s="10"/>
      <c r="AY128" s="10">
        <v>7.8</v>
      </c>
      <c r="AZ128" s="10">
        <v>27.1</v>
      </c>
      <c r="BA128" s="10"/>
      <c r="BB128" s="10">
        <v>1.4</v>
      </c>
      <c r="BC128" s="10">
        <v>1.6</v>
      </c>
      <c r="BD128" s="10">
        <v>2</v>
      </c>
      <c r="BE128" s="10">
        <v>2.8</v>
      </c>
      <c r="BF128" s="10">
        <v>4.3</v>
      </c>
      <c r="BH128" s="11">
        <v>2.67</v>
      </c>
      <c r="BI128" s="11">
        <v>5.55</v>
      </c>
      <c r="BK128" s="12">
        <v>4.2</v>
      </c>
      <c r="BL128" s="12"/>
      <c r="BM128" s="12">
        <v>17.7</v>
      </c>
      <c r="BN128" s="12"/>
      <c r="BO128" s="12">
        <v>6</v>
      </c>
      <c r="BP128" s="12"/>
      <c r="BQ128" s="12">
        <v>14.7</v>
      </c>
      <c r="BR128" s="12"/>
      <c r="BS128" s="12">
        <v>5.5</v>
      </c>
      <c r="BT128" s="12"/>
      <c r="BU128" s="12">
        <v>18.3</v>
      </c>
      <c r="BV128" s="12"/>
      <c r="BW128" s="12"/>
      <c r="BX128" s="12"/>
      <c r="BY128" s="12"/>
      <c r="CD128" s="11">
        <v>14.6</v>
      </c>
      <c r="CE128" s="11">
        <v>16.8</v>
      </c>
      <c r="CF128" s="11"/>
      <c r="CI128" s="10">
        <v>148.6095</v>
      </c>
      <c r="CJ128" s="2">
        <v>77</v>
      </c>
      <c r="CM128" s="6">
        <v>229</v>
      </c>
      <c r="CN128" s="6">
        <v>587</v>
      </c>
      <c r="CP128" s="6">
        <v>1332</v>
      </c>
      <c r="CQ128" s="6">
        <v>3450</v>
      </c>
      <c r="CS128" s="12">
        <v>21.5</v>
      </c>
      <c r="CV128" s="36">
        <v>34</v>
      </c>
      <c r="CY128" s="64">
        <v>57</v>
      </c>
      <c r="CZ128" s="64">
        <v>83.5</v>
      </c>
      <c r="DA128" s="6">
        <v>1671</v>
      </c>
      <c r="DC128" s="6">
        <v>6916</v>
      </c>
      <c r="DE128" s="19">
        <v>71.4</v>
      </c>
      <c r="DG128" s="20">
        <v>0.834</v>
      </c>
    </row>
    <row r="129" spans="1:111" s="57" customFormat="1" ht="10.5" customHeight="1">
      <c r="A129" s="79" t="s">
        <v>322</v>
      </c>
      <c r="B129" s="79">
        <f t="shared" si="13"/>
        <v>8</v>
      </c>
      <c r="C129" s="79" t="s">
        <v>322</v>
      </c>
      <c r="D129" s="79" t="s">
        <v>176</v>
      </c>
      <c r="E129" s="79" t="s">
        <v>176</v>
      </c>
      <c r="F129" s="79" t="s">
        <v>172</v>
      </c>
      <c r="G129" s="79"/>
      <c r="H129" s="79">
        <v>1.328</v>
      </c>
      <c r="I129" s="79"/>
      <c r="J129" s="79">
        <v>0.579</v>
      </c>
      <c r="K129" s="79"/>
      <c r="L129" s="79"/>
      <c r="M129" s="79"/>
      <c r="N129" s="79"/>
      <c r="O129" s="79"/>
      <c r="P129" s="79"/>
      <c r="Q129" s="79"/>
      <c r="R129" s="79"/>
      <c r="S129" s="80">
        <f t="shared" si="14"/>
      </c>
      <c r="T129" s="80">
        <f t="shared" si="15"/>
        <v>132.8</v>
      </c>
      <c r="U129" s="80"/>
      <c r="V129" s="80">
        <f t="shared" si="16"/>
      </c>
      <c r="W129" s="80">
        <f t="shared" si="17"/>
        <v>57.9</v>
      </c>
      <c r="X129" s="80"/>
      <c r="Y129" s="80">
        <f t="shared" si="18"/>
      </c>
      <c r="Z129" s="80">
        <f t="shared" si="19"/>
      </c>
      <c r="AA129" s="80">
        <f t="shared" si="20"/>
      </c>
      <c r="AB129" s="80">
        <f t="shared" si="21"/>
      </c>
      <c r="AC129" s="80"/>
      <c r="AD129" s="80">
        <f t="shared" si="22"/>
      </c>
      <c r="AE129" s="80">
        <f t="shared" si="23"/>
      </c>
      <c r="AF129" s="80"/>
      <c r="AG129" s="80">
        <f t="shared" si="24"/>
      </c>
      <c r="AH129" s="80">
        <f t="shared" si="25"/>
      </c>
      <c r="AI129" s="80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81"/>
      <c r="AV129" s="82"/>
      <c r="AW129" s="82"/>
      <c r="AX129" s="80"/>
      <c r="AY129" s="80"/>
      <c r="AZ129" s="80"/>
      <c r="BA129" s="80"/>
      <c r="BB129" s="80"/>
      <c r="BC129" s="80"/>
      <c r="BD129" s="80"/>
      <c r="BE129" s="80"/>
      <c r="BF129" s="80"/>
      <c r="BH129" s="83"/>
      <c r="BI129" s="83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>
        <v>6.3</v>
      </c>
      <c r="BT129" s="56"/>
      <c r="BU129" s="56">
        <v>10</v>
      </c>
      <c r="BV129" s="56"/>
      <c r="BW129" s="56">
        <v>6.4</v>
      </c>
      <c r="BX129" s="56"/>
      <c r="BY129" s="56">
        <v>10.5</v>
      </c>
      <c r="BZ129" s="79"/>
      <c r="CA129" s="79"/>
      <c r="CB129" s="79"/>
      <c r="CC129" s="79"/>
      <c r="CD129" s="83"/>
      <c r="CE129" s="83"/>
      <c r="CF129" s="83"/>
      <c r="CG129" s="79"/>
      <c r="CH129" s="79"/>
      <c r="CI129" s="80"/>
      <c r="CJ129" s="79"/>
      <c r="CK129" s="79"/>
      <c r="CM129" s="55"/>
      <c r="CN129" s="55"/>
      <c r="CO129" s="55"/>
      <c r="CP129" s="55"/>
      <c r="CQ129" s="55"/>
      <c r="CR129" s="79"/>
      <c r="CS129" s="56"/>
      <c r="CV129" s="59"/>
      <c r="CW129" s="81"/>
      <c r="CX129" s="81"/>
      <c r="CY129" s="84">
        <v>87</v>
      </c>
      <c r="CZ129" s="84">
        <v>93.2</v>
      </c>
      <c r="DA129" s="55"/>
      <c r="DB129" s="55"/>
      <c r="DC129" s="55"/>
      <c r="DE129" s="60">
        <v>63.3</v>
      </c>
      <c r="DG129" s="61">
        <v>0.683</v>
      </c>
    </row>
    <row r="130" spans="1:111" ht="10.5" customHeight="1">
      <c r="A130" s="2" t="s">
        <v>323</v>
      </c>
      <c r="B130" s="2">
        <f t="shared" si="13"/>
        <v>48</v>
      </c>
      <c r="C130" s="2" t="s">
        <v>323</v>
      </c>
      <c r="D130" s="2" t="s">
        <v>171</v>
      </c>
      <c r="E130" s="2" t="s">
        <v>171</v>
      </c>
      <c r="F130" s="2" t="s">
        <v>183</v>
      </c>
      <c r="G130" s="2">
        <v>0.24</v>
      </c>
      <c r="H130" s="2">
        <v>0.342</v>
      </c>
      <c r="I130" s="2">
        <v>0.04</v>
      </c>
      <c r="J130" s="2">
        <v>0.10099999999999999</v>
      </c>
      <c r="K130" s="2">
        <v>0</v>
      </c>
      <c r="L130" s="2">
        <v>0.006</v>
      </c>
      <c r="M130" s="2">
        <v>0.01</v>
      </c>
      <c r="N130" s="2">
        <v>0.008</v>
      </c>
      <c r="O130" s="2">
        <v>0</v>
      </c>
      <c r="P130" s="2">
        <v>0</v>
      </c>
      <c r="Q130" s="2">
        <v>0.013999999999999999</v>
      </c>
      <c r="R130" s="2">
        <v>0.002</v>
      </c>
      <c r="S130" s="10">
        <f t="shared" si="14"/>
        <v>24</v>
      </c>
      <c r="T130" s="10">
        <f t="shared" si="15"/>
        <v>34.2</v>
      </c>
      <c r="V130" s="10">
        <f t="shared" si="16"/>
        <v>4</v>
      </c>
      <c r="W130" s="10">
        <f t="shared" si="17"/>
        <v>10.1</v>
      </c>
      <c r="Y130" s="10">
        <f t="shared" si="18"/>
        <v>0</v>
      </c>
      <c r="Z130" s="10">
        <f t="shared" si="19"/>
        <v>0.6</v>
      </c>
      <c r="AA130" s="10">
        <f t="shared" si="20"/>
        <v>1</v>
      </c>
      <c r="AB130" s="10">
        <f t="shared" si="21"/>
        <v>0.8</v>
      </c>
      <c r="AD130" s="10">
        <f t="shared" si="22"/>
        <v>0</v>
      </c>
      <c r="AE130" s="10">
        <f t="shared" si="23"/>
        <v>0</v>
      </c>
      <c r="AG130" s="10">
        <f t="shared" si="24"/>
        <v>1.4</v>
      </c>
      <c r="AH130" s="10">
        <f t="shared" si="25"/>
        <v>0.2</v>
      </c>
      <c r="AJ130" s="6">
        <v>2936</v>
      </c>
      <c r="AK130" s="6">
        <v>1631</v>
      </c>
      <c r="AL130" s="6">
        <v>6768</v>
      </c>
      <c r="AM130" s="6">
        <v>6703</v>
      </c>
      <c r="AN130" s="6">
        <v>6687</v>
      </c>
      <c r="AP130" s="6">
        <v>64</v>
      </c>
      <c r="AR130" s="6">
        <v>73</v>
      </c>
      <c r="AV130" s="63">
        <v>3.4</v>
      </c>
      <c r="AW130" s="63">
        <v>7.8</v>
      </c>
      <c r="AX130" s="10"/>
      <c r="AY130" s="10">
        <v>0.1</v>
      </c>
      <c r="AZ130" s="10">
        <v>2.5</v>
      </c>
      <c r="BA130" s="10"/>
      <c r="BB130" s="10">
        <v>0.3</v>
      </c>
      <c r="BC130" s="10">
        <v>0.2</v>
      </c>
      <c r="BD130" s="10">
        <v>0.3</v>
      </c>
      <c r="BE130" s="10">
        <v>0.4</v>
      </c>
      <c r="BF130" s="10">
        <v>0.5</v>
      </c>
      <c r="BH130" s="11">
        <v>0.24</v>
      </c>
      <c r="BI130" s="11">
        <v>0.76</v>
      </c>
      <c r="BK130" s="12"/>
      <c r="BL130" s="12"/>
      <c r="BM130" s="12"/>
      <c r="BN130" s="12"/>
      <c r="BO130" s="12">
        <v>3.7</v>
      </c>
      <c r="BP130" s="12"/>
      <c r="BQ130" s="12">
        <v>30.8</v>
      </c>
      <c r="BR130" s="12"/>
      <c r="BS130" s="12"/>
      <c r="BT130" s="12"/>
      <c r="BU130" s="12"/>
      <c r="BV130" s="12"/>
      <c r="BW130" s="12">
        <v>2.2</v>
      </c>
      <c r="BX130" s="12"/>
      <c r="BY130" s="12"/>
      <c r="CD130" s="11">
        <v>13.4</v>
      </c>
      <c r="CE130" s="11">
        <v>17.7</v>
      </c>
      <c r="CF130" s="11"/>
      <c r="CI130" s="10"/>
      <c r="CJ130" s="2">
        <v>522</v>
      </c>
      <c r="CV130" s="36">
        <v>3</v>
      </c>
      <c r="CY130" s="64">
        <v>7.2</v>
      </c>
      <c r="CZ130" s="64">
        <v>31</v>
      </c>
      <c r="DA130" s="6">
        <v>435</v>
      </c>
      <c r="DC130" s="6">
        <v>523</v>
      </c>
      <c r="DE130" s="19">
        <v>47</v>
      </c>
      <c r="DG130" s="20">
        <v>0.236</v>
      </c>
    </row>
    <row r="131" spans="1:111" ht="10.5" customHeight="1">
      <c r="A131" s="2" t="s">
        <v>324</v>
      </c>
      <c r="B131" s="2">
        <f t="shared" si="13"/>
        <v>54</v>
      </c>
      <c r="C131" s="2" t="s">
        <v>324</v>
      </c>
      <c r="D131" s="2" t="s">
        <v>179</v>
      </c>
      <c r="E131" s="2" t="s">
        <v>179</v>
      </c>
      <c r="F131" s="2" t="s">
        <v>177</v>
      </c>
      <c r="G131" s="2">
        <v>1</v>
      </c>
      <c r="H131" s="2">
        <v>1.092</v>
      </c>
      <c r="I131" s="2">
        <v>0.26</v>
      </c>
      <c r="J131" s="2">
        <v>0.8540000000000001</v>
      </c>
      <c r="K131" s="2">
        <v>0.052</v>
      </c>
      <c r="L131" s="2">
        <v>0.049</v>
      </c>
      <c r="M131" s="2">
        <v>0.055</v>
      </c>
      <c r="N131" s="2">
        <v>0.24100000000000002</v>
      </c>
      <c r="O131" s="2">
        <v>0.071</v>
      </c>
      <c r="P131" s="2">
        <v>0.034</v>
      </c>
      <c r="Q131" s="2">
        <v>0.242</v>
      </c>
      <c r="R131" s="2">
        <v>0.239</v>
      </c>
      <c r="S131" s="10">
        <f t="shared" si="14"/>
        <v>100</v>
      </c>
      <c r="T131" s="10">
        <f t="shared" si="15"/>
        <v>109.2</v>
      </c>
      <c r="V131" s="10">
        <f t="shared" si="16"/>
        <v>26</v>
      </c>
      <c r="W131" s="10">
        <f t="shared" si="17"/>
        <v>85.4</v>
      </c>
      <c r="Y131" s="10">
        <f t="shared" si="18"/>
        <v>5.2</v>
      </c>
      <c r="Z131" s="10">
        <f t="shared" si="19"/>
        <v>4.9</v>
      </c>
      <c r="AA131" s="10">
        <f t="shared" si="20"/>
        <v>5.5</v>
      </c>
      <c r="AB131" s="10">
        <f t="shared" si="21"/>
        <v>24.1</v>
      </c>
      <c r="AD131" s="10">
        <f t="shared" si="22"/>
        <v>7.1</v>
      </c>
      <c r="AE131" s="10">
        <f t="shared" si="23"/>
        <v>3.4000000000000004</v>
      </c>
      <c r="AG131" s="10">
        <f t="shared" si="24"/>
        <v>24.2</v>
      </c>
      <c r="AH131" s="10">
        <f t="shared" si="25"/>
        <v>23.9</v>
      </c>
      <c r="AJ131" s="6">
        <v>1425</v>
      </c>
      <c r="AK131" s="6">
        <v>947</v>
      </c>
      <c r="AL131" s="6">
        <v>1474</v>
      </c>
      <c r="AM131" s="6">
        <v>3123</v>
      </c>
      <c r="AN131" s="6">
        <v>5805</v>
      </c>
      <c r="AP131" s="6">
        <v>292</v>
      </c>
      <c r="AQ131" s="6">
        <v>428</v>
      </c>
      <c r="AR131" s="6">
        <v>791</v>
      </c>
      <c r="AS131" s="6">
        <v>1595</v>
      </c>
      <c r="AV131" s="63">
        <v>58.2</v>
      </c>
      <c r="AW131" s="63">
        <v>44.4</v>
      </c>
      <c r="AX131" s="10"/>
      <c r="AY131" s="10">
        <v>16.6</v>
      </c>
      <c r="AZ131" s="10">
        <v>31</v>
      </c>
      <c r="BA131" s="10"/>
      <c r="BB131" s="10">
        <v>2.4</v>
      </c>
      <c r="BC131" s="10">
        <v>3.2</v>
      </c>
      <c r="BD131" s="10">
        <v>3.4</v>
      </c>
      <c r="BE131" s="10">
        <v>3.7</v>
      </c>
      <c r="BF131" s="10">
        <v>4.6</v>
      </c>
      <c r="BH131" s="11">
        <v>5.13</v>
      </c>
      <c r="BI131" s="11">
        <v>6.62</v>
      </c>
      <c r="BK131" s="12">
        <v>6.3</v>
      </c>
      <c r="BL131" s="12"/>
      <c r="BM131" s="12">
        <v>13</v>
      </c>
      <c r="BN131" s="12"/>
      <c r="BO131" s="12">
        <v>3</v>
      </c>
      <c r="BP131" s="12"/>
      <c r="BQ131" s="12">
        <v>7.8</v>
      </c>
      <c r="BR131" s="12"/>
      <c r="BS131" s="12">
        <v>4</v>
      </c>
      <c r="BT131" s="12"/>
      <c r="BU131" s="12">
        <v>8.3</v>
      </c>
      <c r="BV131" s="12"/>
      <c r="BW131" s="12">
        <v>5.2</v>
      </c>
      <c r="BX131" s="12"/>
      <c r="BY131" s="12">
        <v>11.4</v>
      </c>
      <c r="CD131" s="11">
        <v>8.2</v>
      </c>
      <c r="CE131" s="11">
        <v>12.7</v>
      </c>
      <c r="CF131" s="11"/>
      <c r="CI131" s="10"/>
      <c r="CV131" s="36">
        <v>38</v>
      </c>
      <c r="CW131" s="7">
        <v>13</v>
      </c>
      <c r="CY131" s="64"/>
      <c r="CZ131" s="64">
        <v>91</v>
      </c>
      <c r="DA131" s="6">
        <v>1487</v>
      </c>
      <c r="DC131" s="6">
        <v>8523</v>
      </c>
      <c r="DE131" s="19">
        <v>76.5</v>
      </c>
      <c r="DG131" s="20">
        <v>0.899</v>
      </c>
    </row>
    <row r="132" spans="1:104" ht="10.5" customHeight="1" hidden="1">
      <c r="A132" s="2" t="s">
        <v>325</v>
      </c>
      <c r="B132" s="2">
        <f t="shared" si="13"/>
        <v>0</v>
      </c>
      <c r="D132" s="2" t="s">
        <v>176</v>
      </c>
      <c r="E132" s="2" t="s">
        <v>176</v>
      </c>
      <c r="F132" s="2" t="s">
        <v>172</v>
      </c>
      <c r="S132" s="10">
        <f t="shared" si="14"/>
      </c>
      <c r="T132" s="10">
        <f t="shared" si="15"/>
      </c>
      <c r="V132" s="10">
        <f t="shared" si="16"/>
      </c>
      <c r="W132" s="10">
        <f t="shared" si="17"/>
      </c>
      <c r="Y132" s="10">
        <f t="shared" si="18"/>
      </c>
      <c r="Z132" s="10">
        <f t="shared" si="19"/>
      </c>
      <c r="AA132" s="10">
        <f t="shared" si="20"/>
      </c>
      <c r="AB132" s="10">
        <f t="shared" si="21"/>
      </c>
      <c r="AD132" s="10">
        <f t="shared" si="22"/>
      </c>
      <c r="AE132" s="10">
        <f t="shared" si="23"/>
      </c>
      <c r="AG132" s="10">
        <f t="shared" si="24"/>
      </c>
      <c r="AH132" s="10">
        <f t="shared" si="25"/>
      </c>
      <c r="AV132" s="63"/>
      <c r="AW132" s="63"/>
      <c r="AX132" s="10"/>
      <c r="AY132" s="10"/>
      <c r="AZ132" s="10"/>
      <c r="BA132" s="10"/>
      <c r="BB132" s="10"/>
      <c r="BC132" s="10"/>
      <c r="BD132" s="10"/>
      <c r="BE132" s="10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CD132" s="11"/>
      <c r="CE132" s="11"/>
      <c r="CF132" s="11"/>
      <c r="CI132" s="10"/>
      <c r="CV132" s="36"/>
      <c r="CY132" s="64"/>
      <c r="CZ132" s="64"/>
    </row>
    <row r="133" spans="1:104" ht="10.5" customHeight="1" hidden="1">
      <c r="A133" s="2" t="s">
        <v>326</v>
      </c>
      <c r="B133" s="2">
        <f t="shared" si="13"/>
        <v>2</v>
      </c>
      <c r="C133" s="2" t="s">
        <v>326</v>
      </c>
      <c r="D133" s="2" t="s">
        <v>181</v>
      </c>
      <c r="E133" s="2" t="s">
        <v>181</v>
      </c>
      <c r="F133" s="2" t="s">
        <v>185</v>
      </c>
      <c r="S133" s="10">
        <f t="shared" si="14"/>
      </c>
      <c r="T133" s="10">
        <f t="shared" si="15"/>
      </c>
      <c r="V133" s="10">
        <f t="shared" si="16"/>
      </c>
      <c r="W133" s="10">
        <f t="shared" si="17"/>
      </c>
      <c r="Y133" s="10">
        <f t="shared" si="18"/>
      </c>
      <c r="Z133" s="10">
        <f t="shared" si="19"/>
      </c>
      <c r="AA133" s="10">
        <f t="shared" si="20"/>
      </c>
      <c r="AB133" s="10">
        <f t="shared" si="21"/>
      </c>
      <c r="AD133" s="10">
        <f t="shared" si="22"/>
      </c>
      <c r="AE133" s="10">
        <f t="shared" si="23"/>
      </c>
      <c r="AG133" s="10">
        <f t="shared" si="24"/>
      </c>
      <c r="AH133" s="10">
        <f t="shared" si="25"/>
      </c>
      <c r="AV133" s="63"/>
      <c r="AW133" s="63"/>
      <c r="AX133" s="10"/>
      <c r="AY133" s="10"/>
      <c r="AZ133" s="10"/>
      <c r="BA133" s="10"/>
      <c r="BB133" s="10"/>
      <c r="BC133" s="10"/>
      <c r="BD133" s="10"/>
      <c r="BE133" s="10"/>
      <c r="BK133" s="12">
        <v>12.4</v>
      </c>
      <c r="BL133" s="12"/>
      <c r="BM133" s="12"/>
      <c r="BN133" s="12"/>
      <c r="BO133" s="12">
        <v>15.3</v>
      </c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CD133" s="11"/>
      <c r="CE133" s="11"/>
      <c r="CF133" s="11"/>
      <c r="CI133" s="10"/>
      <c r="CV133" s="36"/>
      <c r="CY133" s="64"/>
      <c r="CZ133" s="64"/>
    </row>
    <row r="134" spans="1:111" ht="10.5" customHeight="1">
      <c r="A134" s="2" t="s">
        <v>327</v>
      </c>
      <c r="B134" s="2">
        <f t="shared" si="13"/>
        <v>35</v>
      </c>
      <c r="C134" s="2" t="s">
        <v>327</v>
      </c>
      <c r="D134" s="2" t="s">
        <v>171</v>
      </c>
      <c r="E134" s="2" t="s">
        <v>171</v>
      </c>
      <c r="F134" s="2" t="s">
        <v>183</v>
      </c>
      <c r="G134" s="2">
        <v>0.13</v>
      </c>
      <c r="H134" s="2">
        <v>0.785</v>
      </c>
      <c r="I134" s="2">
        <v>0.01</v>
      </c>
      <c r="J134" s="2">
        <v>0.158</v>
      </c>
      <c r="K134" s="2">
        <v>0</v>
      </c>
      <c r="L134" s="2">
        <v>0</v>
      </c>
      <c r="M134" s="2">
        <v>0.03</v>
      </c>
      <c r="N134" s="2">
        <v>0.039</v>
      </c>
      <c r="Q134" s="2">
        <v>0.064</v>
      </c>
      <c r="R134" s="2">
        <v>0.013000000000000001</v>
      </c>
      <c r="S134" s="10">
        <f t="shared" si="14"/>
        <v>13</v>
      </c>
      <c r="T134" s="10">
        <f t="shared" si="15"/>
        <v>78.5</v>
      </c>
      <c r="V134" s="10">
        <f t="shared" si="16"/>
        <v>1</v>
      </c>
      <c r="W134" s="10">
        <f t="shared" si="17"/>
        <v>15.8</v>
      </c>
      <c r="Y134" s="10">
        <f t="shared" si="18"/>
        <v>0</v>
      </c>
      <c r="Z134" s="10">
        <f t="shared" si="19"/>
        <v>0</v>
      </c>
      <c r="AA134" s="10">
        <f t="shared" si="20"/>
        <v>3</v>
      </c>
      <c r="AB134" s="10">
        <f t="shared" si="21"/>
        <v>3.9</v>
      </c>
      <c r="AD134" s="10">
        <f t="shared" si="22"/>
      </c>
      <c r="AE134" s="10">
        <f t="shared" si="23"/>
      </c>
      <c r="AG134" s="10">
        <f t="shared" si="24"/>
        <v>6.4</v>
      </c>
      <c r="AH134" s="10">
        <f t="shared" si="25"/>
        <v>1.3</v>
      </c>
      <c r="AK134" s="6">
        <v>5378</v>
      </c>
      <c r="AL134" s="6">
        <v>4526</v>
      </c>
      <c r="AM134" s="6">
        <v>5339</v>
      </c>
      <c r="AN134" s="6">
        <v>8496</v>
      </c>
      <c r="AQ134" s="6">
        <v>256</v>
      </c>
      <c r="AR134" s="6">
        <v>281</v>
      </c>
      <c r="AS134" s="6">
        <v>374</v>
      </c>
      <c r="AV134" s="63"/>
      <c r="AW134" s="63"/>
      <c r="AX134" s="10"/>
      <c r="AY134" s="10"/>
      <c r="AZ134" s="10"/>
      <c r="BA134" s="10"/>
      <c r="BB134" s="10"/>
      <c r="BC134" s="10"/>
      <c r="BD134" s="10"/>
      <c r="BE134" s="10"/>
      <c r="BF134" s="10">
        <v>1.8</v>
      </c>
      <c r="BK134" s="12">
        <v>3.3</v>
      </c>
      <c r="BL134" s="12"/>
      <c r="BM134" s="12">
        <v>21.9</v>
      </c>
      <c r="BN134" s="12"/>
      <c r="BO134" s="12"/>
      <c r="BP134" s="12"/>
      <c r="BQ134" s="12"/>
      <c r="BR134" s="12"/>
      <c r="BS134" s="12"/>
      <c r="BT134" s="12"/>
      <c r="BU134" s="12"/>
      <c r="BV134" s="12"/>
      <c r="BW134" s="12">
        <v>5.1</v>
      </c>
      <c r="BX134" s="12"/>
      <c r="BY134" s="12">
        <v>16.2</v>
      </c>
      <c r="CD134" s="11">
        <v>17.5</v>
      </c>
      <c r="CE134" s="11">
        <v>20.1</v>
      </c>
      <c r="CF134" s="11"/>
      <c r="CI134" s="10"/>
      <c r="CJ134" s="2">
        <v>157</v>
      </c>
      <c r="CV134" s="36">
        <v>12</v>
      </c>
      <c r="CW134" s="7">
        <v>8</v>
      </c>
      <c r="CY134" s="64">
        <v>26.9</v>
      </c>
      <c r="CZ134" s="64">
        <v>37.7</v>
      </c>
      <c r="DA134" s="6">
        <v>882</v>
      </c>
      <c r="DC134" s="6">
        <v>895</v>
      </c>
      <c r="DE134" s="19">
        <v>52.5</v>
      </c>
      <c r="DG134" s="20">
        <v>0.361</v>
      </c>
    </row>
    <row r="135" spans="1:111" ht="10.5" customHeight="1">
      <c r="A135" s="2" t="s">
        <v>328</v>
      </c>
      <c r="B135" s="2">
        <f t="shared" si="13"/>
        <v>51</v>
      </c>
      <c r="C135" s="2" t="s">
        <v>328</v>
      </c>
      <c r="D135" s="2" t="s">
        <v>179</v>
      </c>
      <c r="E135" s="2" t="s">
        <v>179</v>
      </c>
      <c r="F135" s="2" t="s">
        <v>183</v>
      </c>
      <c r="G135" s="2">
        <v>1</v>
      </c>
      <c r="H135" s="2">
        <v>1.0659999999999998</v>
      </c>
      <c r="I135" s="2">
        <v>0.26</v>
      </c>
      <c r="J135" s="2">
        <v>0.619</v>
      </c>
      <c r="K135" s="2">
        <v>0.002</v>
      </c>
      <c r="L135" s="2">
        <v>0.014</v>
      </c>
      <c r="M135" s="2">
        <v>0.009</v>
      </c>
      <c r="N135" s="2">
        <v>0.067</v>
      </c>
      <c r="O135" s="2">
        <v>0.004</v>
      </c>
      <c r="P135" s="2">
        <v>0</v>
      </c>
      <c r="Q135" s="2">
        <v>0.069</v>
      </c>
      <c r="R135" s="2">
        <v>0.066</v>
      </c>
      <c r="S135" s="10">
        <f t="shared" si="14"/>
        <v>100</v>
      </c>
      <c r="T135" s="10">
        <f t="shared" si="15"/>
        <v>106.59999999999998</v>
      </c>
      <c r="V135" s="10">
        <f t="shared" si="16"/>
        <v>26</v>
      </c>
      <c r="W135" s="10">
        <f t="shared" si="17"/>
        <v>61.9</v>
      </c>
      <c r="Y135" s="10">
        <f t="shared" si="18"/>
        <v>0.2</v>
      </c>
      <c r="Z135" s="10">
        <f t="shared" si="19"/>
        <v>1.4000000000000001</v>
      </c>
      <c r="AA135" s="10">
        <f t="shared" si="20"/>
        <v>0.8999999999999999</v>
      </c>
      <c r="AB135" s="10">
        <f t="shared" si="21"/>
        <v>6.7</v>
      </c>
      <c r="AD135" s="10">
        <f t="shared" si="22"/>
        <v>0.4</v>
      </c>
      <c r="AE135" s="10">
        <f t="shared" si="23"/>
        <v>0</v>
      </c>
      <c r="AG135" s="10">
        <f t="shared" si="24"/>
        <v>6.9</v>
      </c>
      <c r="AH135" s="10">
        <f t="shared" si="25"/>
        <v>6.6000000000000005</v>
      </c>
      <c r="AJ135" s="6">
        <v>1096</v>
      </c>
      <c r="AK135" s="6">
        <v>1038</v>
      </c>
      <c r="AL135" s="6">
        <v>1161</v>
      </c>
      <c r="AM135" s="6">
        <v>3485</v>
      </c>
      <c r="AN135" s="6">
        <v>6799</v>
      </c>
      <c r="AP135" s="6">
        <v>107</v>
      </c>
      <c r="AQ135" s="6">
        <v>114</v>
      </c>
      <c r="AR135" s="6">
        <v>208</v>
      </c>
      <c r="AS135" s="6">
        <v>609</v>
      </c>
      <c r="AV135" s="63">
        <v>47.1</v>
      </c>
      <c r="AW135" s="63">
        <v>48.7</v>
      </c>
      <c r="AX135" s="10"/>
      <c r="AY135" s="10">
        <v>7.8</v>
      </c>
      <c r="AZ135" s="10">
        <v>31.1</v>
      </c>
      <c r="BA135" s="10"/>
      <c r="BB135" s="10">
        <v>1.1</v>
      </c>
      <c r="BC135" s="10">
        <v>1.5</v>
      </c>
      <c r="BD135" s="10">
        <v>3.1</v>
      </c>
      <c r="BE135" s="10">
        <v>1.9</v>
      </c>
      <c r="BF135" s="10">
        <v>2.2</v>
      </c>
      <c r="BH135" s="11">
        <v>2.77</v>
      </c>
      <c r="BI135" s="11">
        <v>5.15</v>
      </c>
      <c r="BK135" s="12">
        <v>3.1</v>
      </c>
      <c r="BL135" s="12"/>
      <c r="BM135" s="12">
        <v>11.5</v>
      </c>
      <c r="BN135" s="12"/>
      <c r="BO135" s="12">
        <v>5.3</v>
      </c>
      <c r="BP135" s="12"/>
      <c r="BQ135" s="12">
        <v>11.6</v>
      </c>
      <c r="BR135" s="12"/>
      <c r="BS135" s="12">
        <v>3.5</v>
      </c>
      <c r="BT135" s="12"/>
      <c r="BU135" s="12">
        <v>11.8</v>
      </c>
      <c r="BV135" s="12"/>
      <c r="BW135" s="12"/>
      <c r="BX135" s="12"/>
      <c r="BY135" s="12"/>
      <c r="CD135" s="11"/>
      <c r="CE135" s="11"/>
      <c r="CF135" s="11"/>
      <c r="CI135" s="10">
        <v>163.0391</v>
      </c>
      <c r="CV135" s="36"/>
      <c r="CY135" s="64">
        <v>65.2</v>
      </c>
      <c r="CZ135" s="64">
        <v>82.9</v>
      </c>
      <c r="DA135" s="6">
        <v>3136</v>
      </c>
      <c r="DC135" s="6">
        <v>6821</v>
      </c>
      <c r="DE135" s="19">
        <v>70.9</v>
      </c>
      <c r="DG135" s="20">
        <v>0.833</v>
      </c>
    </row>
    <row r="136" spans="1:104" ht="10.5" customHeight="1" hidden="1">
      <c r="A136" s="2" t="s">
        <v>329</v>
      </c>
      <c r="B136" s="2">
        <f t="shared" si="13"/>
        <v>0</v>
      </c>
      <c r="D136" s="2" t="s">
        <v>179</v>
      </c>
      <c r="E136" s="2" t="s">
        <v>179</v>
      </c>
      <c r="F136" s="2" t="s">
        <v>183</v>
      </c>
      <c r="S136" s="10">
        <f t="shared" si="14"/>
      </c>
      <c r="T136" s="10">
        <f t="shared" si="15"/>
      </c>
      <c r="V136" s="10">
        <f t="shared" si="16"/>
      </c>
      <c r="W136" s="10">
        <f t="shared" si="17"/>
      </c>
      <c r="Y136" s="10">
        <f t="shared" si="18"/>
      </c>
      <c r="Z136" s="10">
        <f t="shared" si="19"/>
      </c>
      <c r="AA136" s="10">
        <f t="shared" si="20"/>
      </c>
      <c r="AB136" s="10">
        <f t="shared" si="21"/>
      </c>
      <c r="AD136" s="10">
        <f t="shared" si="22"/>
      </c>
      <c r="AE136" s="10">
        <f t="shared" si="23"/>
      </c>
      <c r="AG136" s="10">
        <f t="shared" si="24"/>
      </c>
      <c r="AH136" s="10">
        <f t="shared" si="25"/>
      </c>
      <c r="AV136" s="63"/>
      <c r="AW136" s="63"/>
      <c r="AX136" s="10"/>
      <c r="AY136" s="10"/>
      <c r="AZ136" s="10"/>
      <c r="BA136" s="10"/>
      <c r="BB136" s="10"/>
      <c r="BC136" s="10"/>
      <c r="BD136" s="10"/>
      <c r="BE136" s="10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CD136" s="11"/>
      <c r="CE136" s="11"/>
      <c r="CF136" s="11"/>
      <c r="CI136" s="10"/>
      <c r="CV136" s="36"/>
      <c r="CY136" s="64"/>
      <c r="CZ136" s="64"/>
    </row>
    <row r="137" spans="1:111" s="57" customFormat="1" ht="10.5" customHeight="1">
      <c r="A137" s="79" t="s">
        <v>330</v>
      </c>
      <c r="B137" s="79">
        <f t="shared" si="13"/>
        <v>58</v>
      </c>
      <c r="C137" s="79" t="s">
        <v>330</v>
      </c>
      <c r="D137" s="79" t="s">
        <v>179</v>
      </c>
      <c r="E137" s="79" t="s">
        <v>179</v>
      </c>
      <c r="F137" s="79" t="s">
        <v>185</v>
      </c>
      <c r="G137" s="79">
        <v>0.92</v>
      </c>
      <c r="H137" s="79">
        <v>1.147</v>
      </c>
      <c r="I137" s="79">
        <v>0.17</v>
      </c>
      <c r="J137" s="79">
        <v>0.612</v>
      </c>
      <c r="K137" s="79">
        <v>0.039</v>
      </c>
      <c r="L137" s="79">
        <v>0.105</v>
      </c>
      <c r="M137" s="79">
        <v>0.156</v>
      </c>
      <c r="N137" s="79">
        <v>0.153</v>
      </c>
      <c r="O137" s="79">
        <v>0.063</v>
      </c>
      <c r="P137" s="79">
        <v>0.014</v>
      </c>
      <c r="Q137" s="79">
        <v>0.161</v>
      </c>
      <c r="R137" s="79">
        <v>0.14400000000000002</v>
      </c>
      <c r="S137" s="80">
        <f t="shared" si="14"/>
        <v>92</v>
      </c>
      <c r="T137" s="80">
        <f t="shared" si="15"/>
        <v>114.7</v>
      </c>
      <c r="U137" s="80"/>
      <c r="V137" s="80">
        <f t="shared" si="16"/>
        <v>17</v>
      </c>
      <c r="W137" s="80">
        <f t="shared" si="17"/>
        <v>61.199999999999996</v>
      </c>
      <c r="X137" s="80"/>
      <c r="Y137" s="80">
        <f t="shared" si="18"/>
        <v>3.9</v>
      </c>
      <c r="Z137" s="80">
        <f t="shared" si="19"/>
        <v>10.5</v>
      </c>
      <c r="AA137" s="80">
        <f t="shared" si="20"/>
        <v>15.6</v>
      </c>
      <c r="AB137" s="80">
        <f t="shared" si="21"/>
        <v>15.299999999999999</v>
      </c>
      <c r="AC137" s="80"/>
      <c r="AD137" s="80">
        <f t="shared" si="22"/>
        <v>6.3</v>
      </c>
      <c r="AE137" s="80">
        <f t="shared" si="23"/>
        <v>1.4000000000000001</v>
      </c>
      <c r="AF137" s="80"/>
      <c r="AG137" s="80">
        <f t="shared" si="24"/>
        <v>16.1</v>
      </c>
      <c r="AH137" s="80">
        <f t="shared" si="25"/>
        <v>14.400000000000002</v>
      </c>
      <c r="AI137" s="80"/>
      <c r="AJ137" s="55">
        <v>562056</v>
      </c>
      <c r="AK137" s="55">
        <v>929865</v>
      </c>
      <c r="AL137" s="55">
        <v>1207779</v>
      </c>
      <c r="AM137" s="55">
        <v>1310835</v>
      </c>
      <c r="AN137" s="55">
        <v>1420461</v>
      </c>
      <c r="AO137" s="55"/>
      <c r="AP137" s="55">
        <v>1387</v>
      </c>
      <c r="AQ137" s="55">
        <v>1600</v>
      </c>
      <c r="AR137" s="55">
        <v>1552</v>
      </c>
      <c r="AS137" s="55">
        <v>1586</v>
      </c>
      <c r="AT137" s="55"/>
      <c r="AU137" s="81"/>
      <c r="AV137" s="82">
        <v>46.8</v>
      </c>
      <c r="AW137" s="82">
        <v>48.5</v>
      </c>
      <c r="AX137" s="80"/>
      <c r="AY137" s="80">
        <v>3.8</v>
      </c>
      <c r="AZ137" s="80">
        <v>23.4</v>
      </c>
      <c r="BA137" s="80"/>
      <c r="BB137" s="80">
        <v>1.6</v>
      </c>
      <c r="BC137" s="80">
        <v>3.3</v>
      </c>
      <c r="BD137" s="80">
        <v>7.3</v>
      </c>
      <c r="BE137" s="80">
        <v>9.2</v>
      </c>
      <c r="BF137" s="80">
        <v>10.3</v>
      </c>
      <c r="BH137" s="83">
        <v>2.45</v>
      </c>
      <c r="BI137" s="83">
        <v>5.87</v>
      </c>
      <c r="BJ137" s="56"/>
      <c r="BK137" s="56">
        <v>2.3</v>
      </c>
      <c r="BL137" s="56"/>
      <c r="BM137" s="56"/>
      <c r="BN137" s="56"/>
      <c r="BO137" s="56">
        <v>4.7</v>
      </c>
      <c r="BP137" s="56"/>
      <c r="BQ137" s="56">
        <v>20.4</v>
      </c>
      <c r="BR137" s="56"/>
      <c r="BS137" s="56">
        <v>3.7</v>
      </c>
      <c r="BT137" s="56"/>
      <c r="BU137" s="56">
        <v>12.8</v>
      </c>
      <c r="BV137" s="56"/>
      <c r="BW137" s="56">
        <v>4.9</v>
      </c>
      <c r="BX137" s="56"/>
      <c r="BY137" s="56">
        <v>23</v>
      </c>
      <c r="BZ137" s="79"/>
      <c r="CA137" s="79"/>
      <c r="CB137" s="79"/>
      <c r="CC137" s="79"/>
      <c r="CD137" s="83"/>
      <c r="CE137" s="83">
        <v>17.2</v>
      </c>
      <c r="CF137" s="83"/>
      <c r="CG137" s="79"/>
      <c r="CH137" s="79"/>
      <c r="CI137" s="80"/>
      <c r="CJ137" s="79">
        <v>61</v>
      </c>
      <c r="CK137" s="79"/>
      <c r="CM137" s="55">
        <v>907</v>
      </c>
      <c r="CN137" s="55">
        <v>2901</v>
      </c>
      <c r="CO137" s="55"/>
      <c r="CP137" s="55">
        <v>8779</v>
      </c>
      <c r="CQ137" s="55">
        <v>28589</v>
      </c>
      <c r="CR137" s="79"/>
      <c r="CS137" s="56">
        <v>0.8</v>
      </c>
      <c r="CV137" s="59">
        <v>36</v>
      </c>
      <c r="CW137" s="81">
        <v>33</v>
      </c>
      <c r="CX137" s="81"/>
      <c r="CY137" s="84">
        <v>74.7</v>
      </c>
      <c r="CZ137" s="84">
        <v>89.6</v>
      </c>
      <c r="DA137" s="55">
        <v>3351</v>
      </c>
      <c r="DB137" s="55"/>
      <c r="DC137" s="55">
        <v>5899</v>
      </c>
      <c r="DE137" s="60">
        <v>72.1</v>
      </c>
      <c r="DG137" s="61">
        <v>0.855</v>
      </c>
    </row>
    <row r="138" spans="1:104" ht="10.5" customHeight="1" hidden="1">
      <c r="A138" s="2" t="s">
        <v>331</v>
      </c>
      <c r="B138" s="2">
        <f aca="true" t="shared" si="26" ref="B138:B201">COUNT(G138:CS138)</f>
        <v>0</v>
      </c>
      <c r="C138" s="2" t="s">
        <v>332</v>
      </c>
      <c r="D138" s="2" t="s">
        <v>176</v>
      </c>
      <c r="E138" s="2" t="s">
        <v>176</v>
      </c>
      <c r="F138" s="2" t="s">
        <v>172</v>
      </c>
      <c r="S138" s="10">
        <f aca="true" t="shared" si="27" ref="S138:S201">IF(G138="","",G138*100)</f>
      </c>
      <c r="T138" s="10">
        <f aca="true" t="shared" si="28" ref="T138:T201">IF(H138="","",H138*100)</f>
      </c>
      <c r="V138" s="10">
        <f aca="true" t="shared" si="29" ref="V138:V201">IF(I138="","",I138*100)</f>
      </c>
      <c r="W138" s="10">
        <f aca="true" t="shared" si="30" ref="W138:W201">IF(J138="","",J138*100)</f>
      </c>
      <c r="Y138" s="10">
        <f aca="true" t="shared" si="31" ref="Y138:Y201">IF(K138="","",K138*100)</f>
      </c>
      <c r="Z138" s="10">
        <f aca="true" t="shared" si="32" ref="Z138:Z201">IF(L138="","",L138*100)</f>
      </c>
      <c r="AA138" s="10">
        <f aca="true" t="shared" si="33" ref="AA138:AA201">IF(M138="","",M138*100)</f>
      </c>
      <c r="AB138" s="10">
        <f aca="true" t="shared" si="34" ref="AB138:AB201">IF(N138="","",N138*100)</f>
      </c>
      <c r="AD138" s="10">
        <f aca="true" t="shared" si="35" ref="AD138:AD201">IF(O138="","",O138*100)</f>
      </c>
      <c r="AE138" s="10">
        <f aca="true" t="shared" si="36" ref="AE138:AE201">IF(P138="","",P138*100)</f>
      </c>
      <c r="AG138" s="10">
        <f aca="true" t="shared" si="37" ref="AG138:AG201">IF(Q138="","",Q138*100)</f>
      </c>
      <c r="AH138" s="10">
        <f aca="true" t="shared" si="38" ref="AH138:AH201">IF(R138="","",R138*100)</f>
      </c>
      <c r="AV138" s="63"/>
      <c r="AW138" s="63"/>
      <c r="AX138" s="10"/>
      <c r="AY138" s="10"/>
      <c r="AZ138" s="10"/>
      <c r="BA138" s="10"/>
      <c r="BB138" s="10"/>
      <c r="BC138" s="10"/>
      <c r="BD138" s="10"/>
      <c r="BE138" s="10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CD138" s="11"/>
      <c r="CE138" s="11"/>
      <c r="CF138" s="11"/>
      <c r="CI138" s="10"/>
      <c r="CV138" s="36"/>
      <c r="CY138" s="64"/>
      <c r="CZ138" s="64"/>
    </row>
    <row r="139" spans="1:111" ht="10.5" customHeight="1">
      <c r="A139" s="2" t="s">
        <v>333</v>
      </c>
      <c r="B139" s="2">
        <f t="shared" si="26"/>
        <v>24</v>
      </c>
      <c r="C139" s="2" t="s">
        <v>333</v>
      </c>
      <c r="D139" s="2" t="s">
        <v>176</v>
      </c>
      <c r="E139" s="2" t="s">
        <v>171</v>
      </c>
      <c r="F139" s="2" t="s">
        <v>174</v>
      </c>
      <c r="H139" s="2">
        <v>0.943</v>
      </c>
      <c r="J139" s="2">
        <v>0.7979999999999999</v>
      </c>
      <c r="N139" s="2">
        <v>0.25</v>
      </c>
      <c r="Q139" s="2">
        <v>0.221</v>
      </c>
      <c r="R139" s="2">
        <v>0.27899999999999997</v>
      </c>
      <c r="S139" s="10">
        <f t="shared" si="27"/>
      </c>
      <c r="T139" s="10">
        <f t="shared" si="28"/>
        <v>94.3</v>
      </c>
      <c r="V139" s="10">
        <f t="shared" si="29"/>
      </c>
      <c r="W139" s="10">
        <f t="shared" si="30"/>
        <v>79.8</v>
      </c>
      <c r="Y139" s="10">
        <f t="shared" si="31"/>
      </c>
      <c r="Z139" s="10">
        <f t="shared" si="32"/>
      </c>
      <c r="AA139" s="10">
        <f t="shared" si="33"/>
      </c>
      <c r="AB139" s="10">
        <f t="shared" si="34"/>
        <v>25</v>
      </c>
      <c r="AD139" s="10">
        <f t="shared" si="35"/>
      </c>
      <c r="AE139" s="10">
        <f t="shared" si="36"/>
      </c>
      <c r="AG139" s="10">
        <f t="shared" si="37"/>
        <v>22.1</v>
      </c>
      <c r="AH139" s="10">
        <f t="shared" si="38"/>
        <v>27.9</v>
      </c>
      <c r="AK139" s="6">
        <v>110200</v>
      </c>
      <c r="AL139" s="6">
        <v>113800</v>
      </c>
      <c r="AM139" s="6">
        <v>104800</v>
      </c>
      <c r="AN139" s="6">
        <v>87700</v>
      </c>
      <c r="AP139" s="6">
        <v>1270</v>
      </c>
      <c r="AQ139" s="6">
        <v>2700</v>
      </c>
      <c r="AR139" s="6">
        <v>1250</v>
      </c>
      <c r="AS139" s="6">
        <v>1976</v>
      </c>
      <c r="AV139" s="63"/>
      <c r="AW139" s="63"/>
      <c r="AX139" s="10"/>
      <c r="AY139" s="10"/>
      <c r="AZ139" s="10"/>
      <c r="BA139" s="10"/>
      <c r="BB139" s="10"/>
      <c r="BC139" s="10"/>
      <c r="BD139" s="10"/>
      <c r="BE139" s="10"/>
      <c r="BF139" s="10">
        <v>13.8</v>
      </c>
      <c r="BK139" s="12"/>
      <c r="BL139" s="12"/>
      <c r="BM139" s="12"/>
      <c r="BN139" s="12"/>
      <c r="BO139" s="12"/>
      <c r="BP139" s="12"/>
      <c r="BQ139" s="12"/>
      <c r="BR139" s="12"/>
      <c r="BS139" s="12">
        <v>5.6</v>
      </c>
      <c r="BT139" s="12"/>
      <c r="BU139" s="12">
        <v>17.2</v>
      </c>
      <c r="BV139" s="12"/>
      <c r="BW139" s="12">
        <v>7.7</v>
      </c>
      <c r="BX139" s="12"/>
      <c r="BY139" s="12">
        <v>22.9</v>
      </c>
      <c r="CD139" s="11"/>
      <c r="CE139" s="11"/>
      <c r="CF139" s="11"/>
      <c r="CI139" s="10"/>
      <c r="CS139" s="12">
        <v>8</v>
      </c>
      <c r="CV139" s="36"/>
      <c r="CW139" s="7">
        <v>34</v>
      </c>
      <c r="CY139" s="64"/>
      <c r="CZ139" s="64">
        <v>98.9</v>
      </c>
      <c r="DE139" s="19">
        <v>67.8</v>
      </c>
      <c r="DG139" s="20">
        <v>0.61</v>
      </c>
    </row>
    <row r="140" spans="1:104" ht="10.5" customHeight="1" hidden="1">
      <c r="A140" s="2" t="s">
        <v>334</v>
      </c>
      <c r="B140" s="2">
        <f t="shared" si="26"/>
        <v>1</v>
      </c>
      <c r="C140" s="2" t="s">
        <v>334</v>
      </c>
      <c r="D140" s="2" t="s">
        <v>181</v>
      </c>
      <c r="E140" s="2" t="s">
        <v>181</v>
      </c>
      <c r="F140" s="2" t="s">
        <v>174</v>
      </c>
      <c r="S140" s="10">
        <f t="shared" si="27"/>
      </c>
      <c r="T140" s="10">
        <f t="shared" si="28"/>
      </c>
      <c r="V140" s="10">
        <f t="shared" si="29"/>
      </c>
      <c r="W140" s="10">
        <f t="shared" si="30"/>
      </c>
      <c r="Y140" s="10">
        <f t="shared" si="31"/>
      </c>
      <c r="Z140" s="10">
        <f t="shared" si="32"/>
      </c>
      <c r="AA140" s="10">
        <f t="shared" si="33"/>
      </c>
      <c r="AB140" s="10">
        <f t="shared" si="34"/>
      </c>
      <c r="AD140" s="10">
        <f t="shared" si="35"/>
      </c>
      <c r="AE140" s="10">
        <f t="shared" si="36"/>
      </c>
      <c r="AG140" s="10">
        <f t="shared" si="37"/>
      </c>
      <c r="AH140" s="10">
        <f t="shared" si="38"/>
      </c>
      <c r="AV140" s="63"/>
      <c r="AW140" s="63"/>
      <c r="AX140" s="10"/>
      <c r="AY140" s="10"/>
      <c r="AZ140" s="10"/>
      <c r="BA140" s="10"/>
      <c r="BB140" s="10"/>
      <c r="BC140" s="10"/>
      <c r="BD140" s="10"/>
      <c r="BE140" s="10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>
        <v>6.7</v>
      </c>
      <c r="CD140" s="11"/>
      <c r="CE140" s="11"/>
      <c r="CF140" s="11"/>
      <c r="CI140" s="10"/>
      <c r="CV140" s="36"/>
      <c r="CY140" s="64"/>
      <c r="CZ140" s="64"/>
    </row>
    <row r="141" spans="1:111" ht="10.5" customHeight="1">
      <c r="A141" s="2" t="s">
        <v>335</v>
      </c>
      <c r="B141" s="2">
        <f t="shared" si="26"/>
        <v>29</v>
      </c>
      <c r="C141" s="2" t="s">
        <v>335</v>
      </c>
      <c r="D141" s="2" t="s">
        <v>171</v>
      </c>
      <c r="E141" s="2" t="s">
        <v>171</v>
      </c>
      <c r="F141" s="2" t="s">
        <v>172</v>
      </c>
      <c r="H141" s="2">
        <v>0.883</v>
      </c>
      <c r="J141" s="2">
        <v>0.591</v>
      </c>
      <c r="N141" s="2">
        <v>0.152</v>
      </c>
      <c r="Q141" s="2">
        <v>0.091</v>
      </c>
      <c r="R141" s="2">
        <v>0.213</v>
      </c>
      <c r="S141" s="10">
        <f t="shared" si="27"/>
      </c>
      <c r="T141" s="10">
        <f t="shared" si="28"/>
        <v>88.3</v>
      </c>
      <c r="V141" s="10">
        <f t="shared" si="29"/>
      </c>
      <c r="W141" s="10">
        <f t="shared" si="30"/>
        <v>59.099999999999994</v>
      </c>
      <c r="Y141" s="10">
        <f t="shared" si="31"/>
      </c>
      <c r="Z141" s="10">
        <f t="shared" si="32"/>
      </c>
      <c r="AA141" s="10">
        <f t="shared" si="33"/>
      </c>
      <c r="AB141" s="10">
        <f t="shared" si="34"/>
        <v>15.2</v>
      </c>
      <c r="AD141" s="10">
        <f t="shared" si="35"/>
      </c>
      <c r="AE141" s="10">
        <f t="shared" si="36"/>
      </c>
      <c r="AG141" s="10">
        <f t="shared" si="37"/>
        <v>9.1</v>
      </c>
      <c r="AH141" s="10">
        <f t="shared" si="38"/>
        <v>21.3</v>
      </c>
      <c r="AJ141" s="6">
        <v>9861</v>
      </c>
      <c r="AK141" s="6">
        <v>34543</v>
      </c>
      <c r="AL141" s="6">
        <v>40099</v>
      </c>
      <c r="AM141" s="6">
        <v>31434</v>
      </c>
      <c r="AN141" s="6">
        <v>38643</v>
      </c>
      <c r="AP141" s="6">
        <v>2234</v>
      </c>
      <c r="AQ141" s="6">
        <v>2101</v>
      </c>
      <c r="AR141" s="6">
        <v>1416</v>
      </c>
      <c r="AS141" s="6">
        <v>1569</v>
      </c>
      <c r="AV141" s="63"/>
      <c r="AW141" s="63"/>
      <c r="AX141" s="10"/>
      <c r="AY141" s="10"/>
      <c r="AZ141" s="10"/>
      <c r="BA141" s="10"/>
      <c r="BB141" s="10"/>
      <c r="BC141" s="10"/>
      <c r="BD141" s="10"/>
      <c r="BE141" s="10"/>
      <c r="BF141" s="10">
        <v>10.4</v>
      </c>
      <c r="BK141" s="12"/>
      <c r="BL141" s="12"/>
      <c r="BM141" s="12">
        <v>15.6</v>
      </c>
      <c r="BN141" s="12"/>
      <c r="BO141" s="12"/>
      <c r="BP141" s="12"/>
      <c r="BQ141" s="12">
        <v>19.1</v>
      </c>
      <c r="BR141" s="12"/>
      <c r="BS141" s="12">
        <v>12.9</v>
      </c>
      <c r="BT141" s="12"/>
      <c r="BU141" s="12">
        <v>17.6</v>
      </c>
      <c r="BV141" s="12"/>
      <c r="BW141" s="12">
        <v>6</v>
      </c>
      <c r="BX141" s="12"/>
      <c r="BY141" s="12">
        <v>17</v>
      </c>
      <c r="CD141" s="11">
        <v>17.3</v>
      </c>
      <c r="CE141" s="11">
        <v>17.9</v>
      </c>
      <c r="CF141" s="11"/>
      <c r="CI141" s="10"/>
      <c r="CJ141" s="2">
        <v>74</v>
      </c>
      <c r="CV141" s="36">
        <v>56</v>
      </c>
      <c r="CW141" s="7">
        <v>24</v>
      </c>
      <c r="CY141" s="64">
        <v>63.1</v>
      </c>
      <c r="CZ141" s="64">
        <v>82.9</v>
      </c>
      <c r="DC141" s="6">
        <v>1420</v>
      </c>
      <c r="DE141" s="19">
        <v>64.8</v>
      </c>
      <c r="DG141" s="20">
        <v>0.669</v>
      </c>
    </row>
    <row r="142" spans="1:111" ht="10.5" customHeight="1">
      <c r="A142" s="2" t="s">
        <v>336</v>
      </c>
      <c r="B142" s="2">
        <f t="shared" si="26"/>
        <v>46</v>
      </c>
      <c r="C142" s="2" t="s">
        <v>336</v>
      </c>
      <c r="D142" s="2" t="s">
        <v>176</v>
      </c>
      <c r="E142" s="2" t="s">
        <v>176</v>
      </c>
      <c r="F142" s="2" t="s">
        <v>177</v>
      </c>
      <c r="G142" s="2">
        <v>0.57</v>
      </c>
      <c r="H142" s="2">
        <v>0.8290000000000001</v>
      </c>
      <c r="I142" s="2">
        <v>0.11</v>
      </c>
      <c r="J142" s="2">
        <v>0.386</v>
      </c>
      <c r="K142" s="2">
        <v>0.009</v>
      </c>
      <c r="L142" s="2">
        <v>0.032</v>
      </c>
      <c r="M142" s="2">
        <v>0.078</v>
      </c>
      <c r="N142" s="2">
        <v>0.11199999999999999</v>
      </c>
      <c r="Q142" s="2">
        <v>0.129</v>
      </c>
      <c r="R142" s="2">
        <v>0.09300000000000001</v>
      </c>
      <c r="S142" s="10">
        <f t="shared" si="27"/>
        <v>56.99999999999999</v>
      </c>
      <c r="T142" s="10">
        <f t="shared" si="28"/>
        <v>82.9</v>
      </c>
      <c r="V142" s="10">
        <f t="shared" si="29"/>
        <v>11</v>
      </c>
      <c r="W142" s="10">
        <f t="shared" si="30"/>
        <v>38.6</v>
      </c>
      <c r="Y142" s="10">
        <f t="shared" si="31"/>
        <v>0.8999999999999999</v>
      </c>
      <c r="Z142" s="10">
        <f t="shared" si="32"/>
        <v>3.2</v>
      </c>
      <c r="AA142" s="10">
        <f t="shared" si="33"/>
        <v>7.8</v>
      </c>
      <c r="AB142" s="10">
        <f t="shared" si="34"/>
        <v>11.2</v>
      </c>
      <c r="AD142" s="10">
        <f t="shared" si="35"/>
      </c>
      <c r="AE142" s="10">
        <f t="shared" si="36"/>
      </c>
      <c r="AG142" s="10">
        <f t="shared" si="37"/>
        <v>12.9</v>
      </c>
      <c r="AH142" s="10">
        <f t="shared" si="38"/>
        <v>9.3</v>
      </c>
      <c r="AJ142" s="6">
        <v>45322</v>
      </c>
      <c r="AK142" s="6">
        <v>112405</v>
      </c>
      <c r="AL142" s="6">
        <v>181087</v>
      </c>
      <c r="AM142" s="6">
        <v>255667</v>
      </c>
      <c r="AN142" s="6">
        <v>294502</v>
      </c>
      <c r="AP142" s="6">
        <v>580</v>
      </c>
      <c r="AQ142" s="6">
        <v>837</v>
      </c>
      <c r="AR142" s="6">
        <v>958</v>
      </c>
      <c r="AS142" s="6">
        <v>1132</v>
      </c>
      <c r="AV142" s="63"/>
      <c r="AW142" s="63"/>
      <c r="AX142" s="10"/>
      <c r="AY142" s="10"/>
      <c r="AZ142" s="10"/>
      <c r="BA142" s="10"/>
      <c r="BB142" s="10"/>
      <c r="BC142" s="10"/>
      <c r="BD142" s="10"/>
      <c r="BE142" s="10"/>
      <c r="BF142" s="10">
        <v>6.3</v>
      </c>
      <c r="BK142" s="12">
        <v>3.5</v>
      </c>
      <c r="BL142" s="12"/>
      <c r="BM142" s="12">
        <v>16.6</v>
      </c>
      <c r="BN142" s="12"/>
      <c r="BO142" s="12">
        <v>6.1</v>
      </c>
      <c r="BP142" s="12"/>
      <c r="BQ142" s="12">
        <v>18.5</v>
      </c>
      <c r="BR142" s="12"/>
      <c r="BS142" s="12">
        <v>5.5</v>
      </c>
      <c r="BT142" s="12"/>
      <c r="BU142" s="12">
        <v>26.1</v>
      </c>
      <c r="BV142" s="12"/>
      <c r="BW142" s="12">
        <v>5.8</v>
      </c>
      <c r="BX142" s="12"/>
      <c r="BY142" s="12">
        <v>24.7</v>
      </c>
      <c r="CD142" s="11">
        <v>17.1</v>
      </c>
      <c r="CE142" s="11">
        <v>16.5</v>
      </c>
      <c r="CF142" s="11"/>
      <c r="CI142" s="10"/>
      <c r="CJ142" s="2">
        <v>74</v>
      </c>
      <c r="CM142" s="6">
        <v>92</v>
      </c>
      <c r="CN142" s="6">
        <v>554</v>
      </c>
      <c r="CP142" s="6">
        <v>597</v>
      </c>
      <c r="CQ142" s="6">
        <v>3031</v>
      </c>
      <c r="CS142" s="12">
        <v>11.9</v>
      </c>
      <c r="CV142" s="36">
        <v>59</v>
      </c>
      <c r="CW142" s="7">
        <v>29</v>
      </c>
      <c r="CY142" s="64">
        <v>20.7</v>
      </c>
      <c r="CZ142" s="64">
        <v>43.7</v>
      </c>
      <c r="DA142" s="6">
        <v>1221</v>
      </c>
      <c r="DC142" s="6">
        <v>2109</v>
      </c>
      <c r="DE142" s="19">
        <v>65.7</v>
      </c>
      <c r="DG142" s="20">
        <v>0.557</v>
      </c>
    </row>
    <row r="143" spans="1:111" ht="10.5" customHeight="1">
      <c r="A143" s="2" t="s">
        <v>337</v>
      </c>
      <c r="B143" s="2">
        <f t="shared" si="26"/>
        <v>47</v>
      </c>
      <c r="C143" s="2" t="s">
        <v>337</v>
      </c>
      <c r="D143" s="2" t="s">
        <v>171</v>
      </c>
      <c r="E143" s="2" t="s">
        <v>171</v>
      </c>
      <c r="F143" s="2" t="s">
        <v>183</v>
      </c>
      <c r="G143" s="2">
        <v>0.37</v>
      </c>
      <c r="H143" s="2">
        <v>0.603</v>
      </c>
      <c r="I143" s="2">
        <v>0.03</v>
      </c>
      <c r="J143" s="2">
        <v>0.07</v>
      </c>
      <c r="K143" s="2">
        <v>0.001</v>
      </c>
      <c r="L143" s="2">
        <v>0.001</v>
      </c>
      <c r="M143" s="2">
        <v>0.001</v>
      </c>
      <c r="N143" s="2">
        <v>0.004</v>
      </c>
      <c r="O143" s="2">
        <v>0.001</v>
      </c>
      <c r="P143" s="2">
        <v>0</v>
      </c>
      <c r="Q143" s="2">
        <v>0.006999999999999999</v>
      </c>
      <c r="R143" s="2">
        <v>0.002</v>
      </c>
      <c r="S143" s="10">
        <f t="shared" si="27"/>
        <v>37</v>
      </c>
      <c r="T143" s="10">
        <f t="shared" si="28"/>
        <v>60.3</v>
      </c>
      <c r="V143" s="10">
        <f t="shared" si="29"/>
        <v>3</v>
      </c>
      <c r="W143" s="10">
        <f t="shared" si="30"/>
        <v>7.000000000000001</v>
      </c>
      <c r="Y143" s="10">
        <f t="shared" si="31"/>
        <v>0.1</v>
      </c>
      <c r="Z143" s="10">
        <f t="shared" si="32"/>
        <v>0.1</v>
      </c>
      <c r="AA143" s="10">
        <f t="shared" si="33"/>
        <v>0.1</v>
      </c>
      <c r="AB143" s="10">
        <f t="shared" si="34"/>
        <v>0.4</v>
      </c>
      <c r="AD143" s="10">
        <f t="shared" si="35"/>
        <v>0.1</v>
      </c>
      <c r="AE143" s="10">
        <f t="shared" si="36"/>
        <v>0</v>
      </c>
      <c r="AG143" s="10">
        <f t="shared" si="37"/>
        <v>0.7</v>
      </c>
      <c r="AH143" s="10">
        <f t="shared" si="38"/>
        <v>0.2</v>
      </c>
      <c r="AK143" s="6">
        <v>1000</v>
      </c>
      <c r="AL143" s="6">
        <v>1442</v>
      </c>
      <c r="AM143" s="6">
        <v>3698</v>
      </c>
      <c r="AN143" s="6">
        <v>6639</v>
      </c>
      <c r="AP143" s="6">
        <v>8</v>
      </c>
      <c r="AQ143" s="6">
        <v>11</v>
      </c>
      <c r="AR143" s="6">
        <v>16</v>
      </c>
      <c r="AS143" s="6">
        <v>41</v>
      </c>
      <c r="AV143" s="63">
        <v>8.3</v>
      </c>
      <c r="AW143" s="63">
        <v>25.9</v>
      </c>
      <c r="AX143" s="10"/>
      <c r="AY143" s="10">
        <v>0.6</v>
      </c>
      <c r="AZ143" s="10">
        <v>1</v>
      </c>
      <c r="BA143" s="10"/>
      <c r="BB143" s="10">
        <v>0</v>
      </c>
      <c r="BC143" s="10">
        <v>0.1</v>
      </c>
      <c r="BD143" s="10">
        <v>0.1</v>
      </c>
      <c r="BE143" s="10">
        <v>0.1</v>
      </c>
      <c r="BF143" s="10">
        <v>0.1</v>
      </c>
      <c r="BH143" s="11">
        <v>0.26</v>
      </c>
      <c r="BI143" s="11">
        <v>0.74</v>
      </c>
      <c r="BK143" s="12"/>
      <c r="BL143" s="12"/>
      <c r="BM143" s="12"/>
      <c r="BN143" s="12"/>
      <c r="BO143" s="12">
        <v>4.4</v>
      </c>
      <c r="BP143" s="12"/>
      <c r="BQ143" s="12">
        <v>12.1</v>
      </c>
      <c r="BR143" s="12"/>
      <c r="BS143" s="12">
        <v>6</v>
      </c>
      <c r="BT143" s="12"/>
      <c r="BU143" s="12">
        <v>12</v>
      </c>
      <c r="BV143" s="12"/>
      <c r="BW143" s="12"/>
      <c r="BX143" s="12"/>
      <c r="BY143" s="12"/>
      <c r="CD143" s="11"/>
      <c r="CE143" s="11"/>
      <c r="CF143" s="11"/>
      <c r="CI143" s="10"/>
      <c r="CV143" s="36">
        <v>25</v>
      </c>
      <c r="CW143" s="7">
        <v>50</v>
      </c>
      <c r="CY143" s="64">
        <v>15.9</v>
      </c>
      <c r="CZ143" s="64">
        <v>40.1</v>
      </c>
      <c r="DA143" s="6">
        <v>1265</v>
      </c>
      <c r="DC143" s="6">
        <v>783</v>
      </c>
      <c r="DE143" s="19">
        <v>46.3</v>
      </c>
      <c r="DG143" s="20">
        <v>0.281</v>
      </c>
    </row>
    <row r="144" spans="1:111" s="57" customFormat="1" ht="10.5" customHeight="1">
      <c r="A144" s="79" t="s">
        <v>338</v>
      </c>
      <c r="B144" s="79">
        <f t="shared" si="26"/>
        <v>47</v>
      </c>
      <c r="C144" s="79" t="s">
        <v>338</v>
      </c>
      <c r="D144" s="79" t="s">
        <v>171</v>
      </c>
      <c r="E144" s="79" t="s">
        <v>171</v>
      </c>
      <c r="F144" s="79" t="s">
        <v>172</v>
      </c>
      <c r="G144" s="79">
        <v>0.71</v>
      </c>
      <c r="H144" s="79">
        <v>1.005</v>
      </c>
      <c r="I144" s="79">
        <v>0.15</v>
      </c>
      <c r="J144" s="79">
        <v>0.324</v>
      </c>
      <c r="K144" s="79">
        <v>0.013</v>
      </c>
      <c r="L144" s="79">
        <v>0.021</v>
      </c>
      <c r="M144" s="79"/>
      <c r="N144" s="79">
        <v>0.057</v>
      </c>
      <c r="O144" s="79">
        <v>0.017</v>
      </c>
      <c r="P144" s="79">
        <v>0.009</v>
      </c>
      <c r="Q144" s="79">
        <v>0.044000000000000004</v>
      </c>
      <c r="R144" s="79">
        <v>0.071</v>
      </c>
      <c r="S144" s="80">
        <f t="shared" si="27"/>
        <v>71</v>
      </c>
      <c r="T144" s="80">
        <f t="shared" si="28"/>
        <v>100.49999999999999</v>
      </c>
      <c r="U144" s="80"/>
      <c r="V144" s="80">
        <f t="shared" si="29"/>
        <v>15</v>
      </c>
      <c r="W144" s="80">
        <f t="shared" si="30"/>
        <v>32.4</v>
      </c>
      <c r="X144" s="80"/>
      <c r="Y144" s="80">
        <f t="shared" si="31"/>
        <v>1.3</v>
      </c>
      <c r="Z144" s="80">
        <f t="shared" si="32"/>
        <v>2.1</v>
      </c>
      <c r="AA144" s="80">
        <f t="shared" si="33"/>
      </c>
      <c r="AB144" s="80">
        <f t="shared" si="34"/>
        <v>5.7</v>
      </c>
      <c r="AC144" s="80"/>
      <c r="AD144" s="80">
        <f t="shared" si="35"/>
        <v>1.7000000000000002</v>
      </c>
      <c r="AE144" s="80">
        <f t="shared" si="36"/>
        <v>0.8999999999999999</v>
      </c>
      <c r="AF144" s="80"/>
      <c r="AG144" s="80">
        <f t="shared" si="37"/>
        <v>4.4</v>
      </c>
      <c r="AH144" s="80">
        <f t="shared" si="38"/>
        <v>7.1</v>
      </c>
      <c r="AI144" s="80"/>
      <c r="AJ144" s="55">
        <v>56083</v>
      </c>
      <c r="AK144" s="55">
        <v>163197</v>
      </c>
      <c r="AL144" s="55">
        <v>179366</v>
      </c>
      <c r="AM144" s="55">
        <v>196052</v>
      </c>
      <c r="AN144" s="55">
        <v>250000</v>
      </c>
      <c r="AO144" s="55"/>
      <c r="AP144" s="55">
        <v>478</v>
      </c>
      <c r="AQ144" s="55">
        <v>478</v>
      </c>
      <c r="AR144" s="55">
        <v>516</v>
      </c>
      <c r="AS144" s="55">
        <v>564</v>
      </c>
      <c r="AT144" s="55"/>
      <c r="AU144" s="81"/>
      <c r="AV144" s="82">
        <v>10.8</v>
      </c>
      <c r="AW144" s="82">
        <v>31.8</v>
      </c>
      <c r="AX144" s="80"/>
      <c r="AY144" s="80">
        <v>7.6</v>
      </c>
      <c r="AZ144" s="80">
        <v>13.6</v>
      </c>
      <c r="BA144" s="80"/>
      <c r="BB144" s="80">
        <v>0.5</v>
      </c>
      <c r="BC144" s="80">
        <v>0.2</v>
      </c>
      <c r="BD144" s="80">
        <v>1.9</v>
      </c>
      <c r="BE144" s="80">
        <v>2.6</v>
      </c>
      <c r="BF144" s="80">
        <v>2.9</v>
      </c>
      <c r="BH144" s="83">
        <v>0.91</v>
      </c>
      <c r="BI144" s="83">
        <v>2.15</v>
      </c>
      <c r="BJ144" s="56"/>
      <c r="BK144" s="56">
        <v>3.1</v>
      </c>
      <c r="BL144" s="56"/>
      <c r="BM144" s="56">
        <v>17.9</v>
      </c>
      <c r="BN144" s="56"/>
      <c r="BO144" s="56">
        <v>1.7</v>
      </c>
      <c r="BP144" s="56"/>
      <c r="BQ144" s="56"/>
      <c r="BR144" s="56"/>
      <c r="BS144" s="56"/>
      <c r="BT144" s="56"/>
      <c r="BU144" s="56"/>
      <c r="BV144" s="56"/>
      <c r="BW144" s="56"/>
      <c r="BX144" s="56"/>
      <c r="BY144" s="56"/>
      <c r="BZ144" s="79"/>
      <c r="CA144" s="79"/>
      <c r="CB144" s="79"/>
      <c r="CC144" s="79"/>
      <c r="CD144" s="83"/>
      <c r="CE144" s="83">
        <v>11.7</v>
      </c>
      <c r="CF144" s="83"/>
      <c r="CG144" s="79"/>
      <c r="CH144" s="79"/>
      <c r="CI144" s="80"/>
      <c r="CJ144" s="79">
        <v>21</v>
      </c>
      <c r="CK144" s="79"/>
      <c r="CM144" s="55"/>
      <c r="CN144" s="55"/>
      <c r="CO144" s="55"/>
      <c r="CP144" s="55"/>
      <c r="CQ144" s="55"/>
      <c r="CR144" s="79"/>
      <c r="CS144" s="56"/>
      <c r="CV144" s="59">
        <v>32</v>
      </c>
      <c r="CW144" s="81">
        <v>36</v>
      </c>
      <c r="CX144" s="81"/>
      <c r="CY144" s="84">
        <v>71.6</v>
      </c>
      <c r="CZ144" s="84">
        <v>83.1</v>
      </c>
      <c r="DA144" s="55">
        <v>415</v>
      </c>
      <c r="DB144" s="55"/>
      <c r="DC144" s="55"/>
      <c r="DE144" s="60">
        <v>58.9</v>
      </c>
      <c r="DG144" s="61">
        <v>0.481</v>
      </c>
    </row>
    <row r="145" spans="1:111" s="72" customFormat="1" ht="10.5" customHeight="1">
      <c r="A145" s="67" t="s">
        <v>339</v>
      </c>
      <c r="B145" s="67">
        <f t="shared" si="26"/>
        <v>21</v>
      </c>
      <c r="C145" s="67" t="s">
        <v>339</v>
      </c>
      <c r="D145" s="67" t="s">
        <v>176</v>
      </c>
      <c r="E145" s="67" t="s">
        <v>176</v>
      </c>
      <c r="F145" s="67" t="s">
        <v>183</v>
      </c>
      <c r="G145" s="67"/>
      <c r="H145" s="67">
        <v>1.327</v>
      </c>
      <c r="I145" s="67"/>
      <c r="J145" s="67">
        <v>0.622</v>
      </c>
      <c r="K145" s="67"/>
      <c r="L145" s="67"/>
      <c r="M145" s="67"/>
      <c r="N145" s="67">
        <v>0.081</v>
      </c>
      <c r="O145" s="67"/>
      <c r="P145" s="67"/>
      <c r="Q145" s="67">
        <v>0.063</v>
      </c>
      <c r="R145" s="67">
        <v>0.099</v>
      </c>
      <c r="S145" s="68">
        <f t="shared" si="27"/>
      </c>
      <c r="T145" s="68">
        <f t="shared" si="28"/>
        <v>132.7</v>
      </c>
      <c r="U145" s="68"/>
      <c r="V145" s="68">
        <f t="shared" si="29"/>
      </c>
      <c r="W145" s="68">
        <f t="shared" si="30"/>
        <v>62.2</v>
      </c>
      <c r="X145" s="68"/>
      <c r="Y145" s="68">
        <f t="shared" si="31"/>
      </c>
      <c r="Z145" s="68">
        <f t="shared" si="32"/>
      </c>
      <c r="AA145" s="68">
        <f t="shared" si="33"/>
      </c>
      <c r="AB145" s="68">
        <f t="shared" si="34"/>
        <v>8.1</v>
      </c>
      <c r="AC145" s="68"/>
      <c r="AD145" s="68">
        <f t="shared" si="35"/>
      </c>
      <c r="AE145" s="68">
        <f t="shared" si="36"/>
      </c>
      <c r="AF145" s="68"/>
      <c r="AG145" s="68">
        <f t="shared" si="37"/>
        <v>6.3</v>
      </c>
      <c r="AH145" s="68">
        <f t="shared" si="38"/>
        <v>9.9</v>
      </c>
      <c r="AI145" s="68"/>
      <c r="AJ145" s="69"/>
      <c r="AK145" s="69">
        <v>558</v>
      </c>
      <c r="AL145" s="69">
        <v>1523</v>
      </c>
      <c r="AM145" s="69">
        <v>4157</v>
      </c>
      <c r="AN145" s="69">
        <v>11344</v>
      </c>
      <c r="AO145" s="69"/>
      <c r="AP145" s="69"/>
      <c r="AQ145" s="69"/>
      <c r="AR145" s="69">
        <v>280</v>
      </c>
      <c r="AS145" s="69">
        <v>738</v>
      </c>
      <c r="AT145" s="69"/>
      <c r="AU145" s="70"/>
      <c r="AV145" s="71"/>
      <c r="AW145" s="71"/>
      <c r="AX145" s="68"/>
      <c r="AY145" s="68"/>
      <c r="AZ145" s="68"/>
      <c r="BA145" s="68"/>
      <c r="BB145" s="68"/>
      <c r="BC145" s="68"/>
      <c r="BD145" s="68"/>
      <c r="BE145" s="68"/>
      <c r="BF145" s="68"/>
      <c r="BH145" s="73"/>
      <c r="BI145" s="73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>
        <v>7.4</v>
      </c>
      <c r="BT145" s="74"/>
      <c r="BU145" s="74"/>
      <c r="BV145" s="74"/>
      <c r="BW145" s="74">
        <v>8.4</v>
      </c>
      <c r="BX145" s="74"/>
      <c r="BY145" s="74">
        <v>24.6</v>
      </c>
      <c r="BZ145" s="67"/>
      <c r="CA145" s="67"/>
      <c r="CB145" s="67"/>
      <c r="CC145" s="67"/>
      <c r="CD145" s="73"/>
      <c r="CE145" s="73">
        <v>9.4</v>
      </c>
      <c r="CF145" s="73"/>
      <c r="CG145" s="67"/>
      <c r="CH145" s="67"/>
      <c r="CI145" s="68"/>
      <c r="CJ145" s="67">
        <v>86</v>
      </c>
      <c r="CK145" s="67"/>
      <c r="CM145" s="69"/>
      <c r="CN145" s="69"/>
      <c r="CO145" s="69"/>
      <c r="CP145" s="69"/>
      <c r="CQ145" s="69"/>
      <c r="CR145" s="67"/>
      <c r="CS145" s="74"/>
      <c r="CV145" s="75">
        <v>9</v>
      </c>
      <c r="CW145" s="70">
        <v>5</v>
      </c>
      <c r="CX145" s="70"/>
      <c r="CY145" s="76"/>
      <c r="CZ145" s="76">
        <v>76</v>
      </c>
      <c r="DA145" s="69">
        <v>2325</v>
      </c>
      <c r="DB145" s="69"/>
      <c r="DC145" s="69">
        <v>2834</v>
      </c>
      <c r="DE145" s="77">
        <v>55.8</v>
      </c>
      <c r="DG145" s="78">
        <v>0.644</v>
      </c>
    </row>
    <row r="146" spans="1:111" ht="10.5" customHeight="1">
      <c r="A146" s="2" t="s">
        <v>340</v>
      </c>
      <c r="B146" s="2">
        <f t="shared" si="26"/>
        <v>56</v>
      </c>
      <c r="C146" s="2" t="s">
        <v>340</v>
      </c>
      <c r="D146" s="2" t="s">
        <v>171</v>
      </c>
      <c r="E146" s="2" t="s">
        <v>171</v>
      </c>
      <c r="F146" s="2" t="s">
        <v>172</v>
      </c>
      <c r="G146" s="2">
        <v>0.2</v>
      </c>
      <c r="H146" s="2">
        <v>1.075</v>
      </c>
      <c r="I146" s="2">
        <v>0.05</v>
      </c>
      <c r="J146" s="2">
        <v>0.382</v>
      </c>
      <c r="K146" s="2">
        <v>0.011</v>
      </c>
      <c r="L146" s="2">
        <v>0.023</v>
      </c>
      <c r="M146" s="2">
        <v>0.049</v>
      </c>
      <c r="N146" s="2">
        <v>0.048</v>
      </c>
      <c r="O146" s="2">
        <v>0.018</v>
      </c>
      <c r="P146" s="2">
        <v>0.004</v>
      </c>
      <c r="Q146" s="2">
        <v>0.07200000000000001</v>
      </c>
      <c r="R146" s="2">
        <v>0.024</v>
      </c>
      <c r="S146" s="10">
        <f t="shared" si="27"/>
        <v>20</v>
      </c>
      <c r="T146" s="10">
        <f t="shared" si="28"/>
        <v>107.5</v>
      </c>
      <c r="V146" s="10">
        <f t="shared" si="29"/>
        <v>5</v>
      </c>
      <c r="W146" s="10">
        <f t="shared" si="30"/>
        <v>38.2</v>
      </c>
      <c r="Y146" s="10">
        <f t="shared" si="31"/>
        <v>1.0999999999999999</v>
      </c>
      <c r="Z146" s="10">
        <f t="shared" si="32"/>
        <v>2.3</v>
      </c>
      <c r="AA146" s="10">
        <f t="shared" si="33"/>
        <v>4.9</v>
      </c>
      <c r="AB146" s="10">
        <f t="shared" si="34"/>
        <v>4.8</v>
      </c>
      <c r="AD146" s="10">
        <f t="shared" si="35"/>
        <v>1.7999999999999998</v>
      </c>
      <c r="AE146" s="10">
        <f t="shared" si="36"/>
        <v>0.4</v>
      </c>
      <c r="AG146" s="10">
        <f t="shared" si="37"/>
        <v>7.200000000000001</v>
      </c>
      <c r="AH146" s="10">
        <f t="shared" si="38"/>
        <v>2.4</v>
      </c>
      <c r="AJ146" s="6">
        <v>23504</v>
      </c>
      <c r="AK146" s="6">
        <v>34094</v>
      </c>
      <c r="AL146" s="6">
        <v>54452</v>
      </c>
      <c r="AM146" s="6">
        <v>93753</v>
      </c>
      <c r="AN146" s="6">
        <v>102018</v>
      </c>
      <c r="AP146" s="6">
        <v>259</v>
      </c>
      <c r="AQ146" s="6">
        <v>424</v>
      </c>
      <c r="AR146" s="6">
        <v>549</v>
      </c>
      <c r="AS146" s="6">
        <v>501</v>
      </c>
      <c r="AV146" s="63">
        <v>0.1</v>
      </c>
      <c r="AW146" s="63">
        <v>8.5</v>
      </c>
      <c r="AX146" s="10"/>
      <c r="AY146" s="10">
        <v>1.4</v>
      </c>
      <c r="AZ146" s="10">
        <v>5.3</v>
      </c>
      <c r="BA146" s="10"/>
      <c r="BB146" s="10">
        <v>0.2</v>
      </c>
      <c r="BC146" s="10">
        <v>0.4</v>
      </c>
      <c r="BD146" s="10">
        <v>1.5</v>
      </c>
      <c r="BE146" s="10">
        <v>2.1</v>
      </c>
      <c r="BF146" s="10">
        <v>2.7</v>
      </c>
      <c r="BH146" s="11">
        <v>0.14</v>
      </c>
      <c r="BI146" s="11">
        <v>1.01</v>
      </c>
      <c r="BK146" s="12">
        <v>0.6</v>
      </c>
      <c r="BL146" s="12"/>
      <c r="BM146" s="12">
        <v>6.7</v>
      </c>
      <c r="BN146" s="12"/>
      <c r="BO146" s="12">
        <v>1.8</v>
      </c>
      <c r="BP146" s="12"/>
      <c r="BQ146" s="12">
        <v>10.5</v>
      </c>
      <c r="BR146" s="12"/>
      <c r="BS146" s="12">
        <v>2</v>
      </c>
      <c r="BT146" s="12"/>
      <c r="BU146" s="12">
        <v>8.5</v>
      </c>
      <c r="BV146" s="12"/>
      <c r="BW146" s="12">
        <v>3.2</v>
      </c>
      <c r="BX146" s="12"/>
      <c r="BY146" s="12">
        <v>14</v>
      </c>
      <c r="CD146" s="11">
        <v>33.4</v>
      </c>
      <c r="CE146" s="11">
        <v>17.3</v>
      </c>
      <c r="CF146" s="11"/>
      <c r="CI146" s="10">
        <v>271.9206</v>
      </c>
      <c r="CJ146" s="2">
        <v>156</v>
      </c>
      <c r="CV146" s="36">
        <v>30</v>
      </c>
      <c r="CW146" s="7">
        <v>17</v>
      </c>
      <c r="CY146" s="64">
        <v>14</v>
      </c>
      <c r="CZ146" s="64">
        <v>27.5</v>
      </c>
      <c r="DA146" s="6">
        <v>650</v>
      </c>
      <c r="DC146" s="6">
        <v>1177</v>
      </c>
      <c r="DE146" s="19">
        <v>55.9</v>
      </c>
      <c r="DG146" s="20">
        <v>0.351</v>
      </c>
    </row>
    <row r="147" spans="1:111" ht="10.5" customHeight="1">
      <c r="A147" s="2" t="s">
        <v>341</v>
      </c>
      <c r="B147" s="2">
        <f t="shared" si="26"/>
        <v>60</v>
      </c>
      <c r="C147" s="2" t="s">
        <v>341</v>
      </c>
      <c r="D147" s="2" t="s">
        <v>181</v>
      </c>
      <c r="E147" s="2" t="s">
        <v>181</v>
      </c>
      <c r="F147" s="2" t="s">
        <v>174</v>
      </c>
      <c r="G147" s="2">
        <v>1</v>
      </c>
      <c r="H147" s="2">
        <v>1.072</v>
      </c>
      <c r="I147" s="2">
        <v>0.61</v>
      </c>
      <c r="J147" s="2">
        <v>1.3730000000000002</v>
      </c>
      <c r="K147" s="2">
        <v>0.168</v>
      </c>
      <c r="L147" s="2">
        <v>0.255</v>
      </c>
      <c r="M147" s="2">
        <v>0.318</v>
      </c>
      <c r="N147" s="2">
        <v>0.486</v>
      </c>
      <c r="O147" s="2">
        <v>0.243</v>
      </c>
      <c r="P147" s="2">
        <v>0.087</v>
      </c>
      <c r="Q147" s="2">
        <v>0.501</v>
      </c>
      <c r="R147" s="2">
        <v>0.47100000000000003</v>
      </c>
      <c r="S147" s="10">
        <f t="shared" si="27"/>
        <v>100</v>
      </c>
      <c r="T147" s="10">
        <f t="shared" si="28"/>
        <v>107.2</v>
      </c>
      <c r="V147" s="10">
        <f t="shared" si="29"/>
        <v>61</v>
      </c>
      <c r="W147" s="10">
        <f t="shared" si="30"/>
        <v>137.3</v>
      </c>
      <c r="Y147" s="10">
        <f t="shared" si="31"/>
        <v>16.8</v>
      </c>
      <c r="Z147" s="10">
        <f t="shared" si="32"/>
        <v>25.5</v>
      </c>
      <c r="AA147" s="10">
        <f t="shared" si="33"/>
        <v>31.8</v>
      </c>
      <c r="AB147" s="10">
        <f t="shared" si="34"/>
        <v>48.6</v>
      </c>
      <c r="AD147" s="10">
        <f t="shared" si="35"/>
        <v>24.3</v>
      </c>
      <c r="AE147" s="10">
        <f t="shared" si="36"/>
        <v>8.7</v>
      </c>
      <c r="AG147" s="10">
        <f t="shared" si="37"/>
        <v>50.1</v>
      </c>
      <c r="AH147" s="10">
        <f t="shared" si="38"/>
        <v>47.1</v>
      </c>
      <c r="AJ147" s="6">
        <v>288026</v>
      </c>
      <c r="AK147" s="6">
        <v>360033</v>
      </c>
      <c r="AL147" s="6">
        <v>404866</v>
      </c>
      <c r="AM147" s="6">
        <v>478869</v>
      </c>
      <c r="AN147" s="6">
        <v>491748</v>
      </c>
      <c r="AP147" s="6">
        <v>2545</v>
      </c>
      <c r="AQ147" s="6">
        <v>2794</v>
      </c>
      <c r="AR147" s="6">
        <v>2945</v>
      </c>
      <c r="AS147" s="6">
        <v>3176</v>
      </c>
      <c r="AV147" s="63">
        <v>81.7</v>
      </c>
      <c r="AW147" s="63">
        <v>34.4</v>
      </c>
      <c r="AX147" s="10"/>
      <c r="AY147" s="10">
        <v>13.7</v>
      </c>
      <c r="AZ147" s="10">
        <v>45.5</v>
      </c>
      <c r="BA147" s="10"/>
      <c r="BB147" s="10">
        <v>2.7</v>
      </c>
      <c r="BC147" s="10">
        <v>9.1</v>
      </c>
      <c r="BD147" s="10">
        <v>13.8</v>
      </c>
      <c r="BE147" s="10">
        <v>16.1</v>
      </c>
      <c r="BF147" s="10">
        <v>19</v>
      </c>
      <c r="BH147" s="11">
        <v>5.58</v>
      </c>
      <c r="BI147" s="11">
        <v>8.56</v>
      </c>
      <c r="BK147" s="12">
        <v>7.2</v>
      </c>
      <c r="BL147" s="12"/>
      <c r="BM147" s="12"/>
      <c r="BN147" s="12"/>
      <c r="BO147" s="12">
        <v>7.6</v>
      </c>
      <c r="BP147" s="12"/>
      <c r="BQ147" s="12">
        <v>22.6</v>
      </c>
      <c r="BR147" s="12"/>
      <c r="BS147" s="12">
        <v>6</v>
      </c>
      <c r="BT147" s="12"/>
      <c r="BU147" s="12">
        <v>14.8</v>
      </c>
      <c r="BV147" s="12"/>
      <c r="BW147" s="12">
        <v>5.2</v>
      </c>
      <c r="BX147" s="12"/>
      <c r="BY147" s="12">
        <v>8.7</v>
      </c>
      <c r="CD147" s="11">
        <v>26.4</v>
      </c>
      <c r="CE147" s="11">
        <v>29.9</v>
      </c>
      <c r="CF147" s="11"/>
      <c r="CI147" s="10">
        <v>53.7412</v>
      </c>
      <c r="CJ147" s="2">
        <v>44</v>
      </c>
      <c r="CM147" s="6">
        <v>7270</v>
      </c>
      <c r="CN147" s="6">
        <v>16702</v>
      </c>
      <c r="CP147" s="6">
        <v>143320</v>
      </c>
      <c r="CQ147" s="6">
        <v>384977</v>
      </c>
      <c r="CS147" s="12">
        <v>2.3</v>
      </c>
      <c r="CV147" s="36">
        <v>30</v>
      </c>
      <c r="CW147" s="7">
        <v>20</v>
      </c>
      <c r="CY147" s="64"/>
      <c r="CZ147" s="64">
        <v>99</v>
      </c>
      <c r="DA147" s="6">
        <v>7396</v>
      </c>
      <c r="DC147" s="6">
        <v>13917</v>
      </c>
      <c r="DE147" s="19">
        <v>77.5</v>
      </c>
      <c r="DG147" s="20">
        <v>0.941</v>
      </c>
    </row>
    <row r="148" spans="1:104" ht="10.5" customHeight="1" hidden="1">
      <c r="A148" s="2" t="s">
        <v>342</v>
      </c>
      <c r="B148" s="2">
        <f t="shared" si="26"/>
        <v>1</v>
      </c>
      <c r="C148" s="2" t="s">
        <v>342</v>
      </c>
      <c r="D148" s="2" t="s">
        <v>181</v>
      </c>
      <c r="E148" s="2" t="s">
        <v>181</v>
      </c>
      <c r="F148" s="2" t="s">
        <v>185</v>
      </c>
      <c r="S148" s="10">
        <f t="shared" si="27"/>
      </c>
      <c r="T148" s="10">
        <f t="shared" si="28"/>
      </c>
      <c r="V148" s="10">
        <f t="shared" si="29"/>
      </c>
      <c r="W148" s="10">
        <f t="shared" si="30"/>
      </c>
      <c r="Y148" s="10">
        <f t="shared" si="31"/>
      </c>
      <c r="Z148" s="10">
        <f t="shared" si="32"/>
      </c>
      <c r="AA148" s="10">
        <f t="shared" si="33"/>
      </c>
      <c r="AB148" s="10">
        <f t="shared" si="34"/>
      </c>
      <c r="AD148" s="10">
        <f t="shared" si="35"/>
      </c>
      <c r="AE148" s="10">
        <f t="shared" si="36"/>
      </c>
      <c r="AG148" s="10">
        <f t="shared" si="37"/>
      </c>
      <c r="AH148" s="10">
        <f t="shared" si="38"/>
      </c>
      <c r="AV148" s="63"/>
      <c r="AW148" s="63"/>
      <c r="AX148" s="10"/>
      <c r="AY148" s="10"/>
      <c r="AZ148" s="10"/>
      <c r="BA148" s="10"/>
      <c r="BB148" s="10"/>
      <c r="BC148" s="10"/>
      <c r="BD148" s="10"/>
      <c r="BE148" s="10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CD148" s="11"/>
      <c r="CE148" s="11">
        <v>4.2</v>
      </c>
      <c r="CF148" s="11"/>
      <c r="CI148" s="10"/>
      <c r="CV148" s="36"/>
      <c r="CY148" s="64"/>
      <c r="CZ148" s="64"/>
    </row>
    <row r="149" spans="1:104" ht="10.5" customHeight="1">
      <c r="A149" s="2" t="s">
        <v>343</v>
      </c>
      <c r="B149" s="2">
        <f t="shared" si="26"/>
        <v>14</v>
      </c>
      <c r="C149" s="2" t="s">
        <v>343</v>
      </c>
      <c r="D149" s="2" t="s">
        <v>181</v>
      </c>
      <c r="E149" s="2" t="s">
        <v>181</v>
      </c>
      <c r="F149" s="2" t="s">
        <v>172</v>
      </c>
      <c r="H149" s="2">
        <v>1.23</v>
      </c>
      <c r="J149" s="2">
        <v>1.015</v>
      </c>
      <c r="N149" s="2">
        <v>0.054000000000000006</v>
      </c>
      <c r="Q149" s="2">
        <v>0.064</v>
      </c>
      <c r="R149" s="2">
        <v>0.044000000000000004</v>
      </c>
      <c r="S149" s="10">
        <f t="shared" si="27"/>
      </c>
      <c r="T149" s="10">
        <f t="shared" si="28"/>
        <v>123</v>
      </c>
      <c r="V149" s="10">
        <f t="shared" si="29"/>
      </c>
      <c r="W149" s="10">
        <f t="shared" si="30"/>
        <v>101.49999999999999</v>
      </c>
      <c r="Y149" s="10">
        <f t="shared" si="31"/>
      </c>
      <c r="Z149" s="10">
        <f t="shared" si="32"/>
      </c>
      <c r="AA149" s="10">
        <f t="shared" si="33"/>
      </c>
      <c r="AB149" s="10">
        <f t="shared" si="34"/>
        <v>5.4</v>
      </c>
      <c r="AD149" s="10">
        <f t="shared" si="35"/>
      </c>
      <c r="AE149" s="10">
        <f t="shared" si="36"/>
      </c>
      <c r="AG149" s="10">
        <f t="shared" si="37"/>
        <v>6.4</v>
      </c>
      <c r="AH149" s="10">
        <f t="shared" si="38"/>
        <v>4.4</v>
      </c>
      <c r="AJ149" s="6">
        <v>178</v>
      </c>
      <c r="AK149" s="6">
        <v>438</v>
      </c>
      <c r="AL149" s="6">
        <v>761</v>
      </c>
      <c r="AV149" s="63"/>
      <c r="AW149" s="63"/>
      <c r="AX149" s="10"/>
      <c r="AY149" s="10"/>
      <c r="AZ149" s="10"/>
      <c r="BA149" s="10"/>
      <c r="BB149" s="10"/>
      <c r="BC149" s="10"/>
      <c r="BD149" s="10"/>
      <c r="BE149" s="10"/>
      <c r="BK149" s="12">
        <v>0.2</v>
      </c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CD149" s="11"/>
      <c r="CE149" s="11"/>
      <c r="CF149" s="11"/>
      <c r="CI149" s="10"/>
      <c r="CV149" s="36"/>
      <c r="CY149" s="64"/>
      <c r="CZ149" s="64"/>
    </row>
    <row r="150" spans="1:111" s="57" customFormat="1" ht="10.5" customHeight="1">
      <c r="A150" s="79" t="s">
        <v>344</v>
      </c>
      <c r="B150" s="79">
        <f t="shared" si="26"/>
        <v>56</v>
      </c>
      <c r="C150" s="79" t="s">
        <v>344</v>
      </c>
      <c r="D150" s="79" t="s">
        <v>181</v>
      </c>
      <c r="E150" s="79" t="s">
        <v>181</v>
      </c>
      <c r="F150" s="79" t="s">
        <v>172</v>
      </c>
      <c r="G150" s="79">
        <v>1</v>
      </c>
      <c r="H150" s="79">
        <v>1.043</v>
      </c>
      <c r="I150" s="79">
        <v>0.75</v>
      </c>
      <c r="J150" s="79">
        <v>1.1740000000000002</v>
      </c>
      <c r="K150" s="79">
        <v>0.146</v>
      </c>
      <c r="L150" s="79">
        <v>0.257</v>
      </c>
      <c r="M150" s="79">
        <v>0.34</v>
      </c>
      <c r="N150" s="79">
        <v>0.5820000000000001</v>
      </c>
      <c r="O150" s="79">
        <v>0.181</v>
      </c>
      <c r="P150" s="79">
        <v>0.108</v>
      </c>
      <c r="Q150" s="79">
        <v>0.509</v>
      </c>
      <c r="R150" s="79">
        <v>0.6579999999999999</v>
      </c>
      <c r="S150" s="80">
        <f t="shared" si="27"/>
        <v>100</v>
      </c>
      <c r="T150" s="80">
        <f t="shared" si="28"/>
        <v>104.3</v>
      </c>
      <c r="U150" s="80"/>
      <c r="V150" s="80">
        <f t="shared" si="29"/>
        <v>75</v>
      </c>
      <c r="W150" s="80">
        <f t="shared" si="30"/>
        <v>117.40000000000002</v>
      </c>
      <c r="X150" s="80"/>
      <c r="Y150" s="80">
        <f t="shared" si="31"/>
        <v>14.6</v>
      </c>
      <c r="Z150" s="80">
        <f t="shared" si="32"/>
        <v>25.7</v>
      </c>
      <c r="AA150" s="80">
        <f t="shared" si="33"/>
        <v>34</v>
      </c>
      <c r="AB150" s="80">
        <f t="shared" si="34"/>
        <v>58.20000000000001</v>
      </c>
      <c r="AC150" s="80"/>
      <c r="AD150" s="80">
        <f t="shared" si="35"/>
        <v>18.099999999999998</v>
      </c>
      <c r="AE150" s="80">
        <f t="shared" si="36"/>
        <v>10.8</v>
      </c>
      <c r="AF150" s="80"/>
      <c r="AG150" s="80">
        <f t="shared" si="37"/>
        <v>50.9</v>
      </c>
      <c r="AH150" s="80">
        <f t="shared" si="38"/>
        <v>65.8</v>
      </c>
      <c r="AI150" s="80"/>
      <c r="AJ150" s="55">
        <v>66178</v>
      </c>
      <c r="AK150" s="55">
        <v>76643</v>
      </c>
      <c r="AL150" s="55">
        <v>95793</v>
      </c>
      <c r="AM150" s="55">
        <v>111504</v>
      </c>
      <c r="AN150" s="55">
        <v>163923</v>
      </c>
      <c r="AO150" s="55"/>
      <c r="AP150" s="55">
        <v>2462</v>
      </c>
      <c r="AQ150" s="55">
        <v>2950</v>
      </c>
      <c r="AR150" s="55">
        <v>3287</v>
      </c>
      <c r="AS150" s="55">
        <v>4603</v>
      </c>
      <c r="AT150" s="55"/>
      <c r="AU150" s="81"/>
      <c r="AV150" s="82">
        <v>39.9</v>
      </c>
      <c r="AW150" s="82">
        <v>36.8</v>
      </c>
      <c r="AX150" s="80"/>
      <c r="AY150" s="80">
        <v>54.3</v>
      </c>
      <c r="AZ150" s="80">
        <v>24.1</v>
      </c>
      <c r="BA150" s="80"/>
      <c r="BB150" s="80">
        <v>4.9</v>
      </c>
      <c r="BC150" s="80">
        <v>20.1</v>
      </c>
      <c r="BD150" s="80">
        <v>30.3</v>
      </c>
      <c r="BE150" s="80">
        <v>39.1</v>
      </c>
      <c r="BF150" s="80">
        <v>39.2</v>
      </c>
      <c r="BH150" s="83">
        <v>9.42</v>
      </c>
      <c r="BI150" s="83">
        <v>11.18</v>
      </c>
      <c r="BJ150" s="56"/>
      <c r="BK150" s="56">
        <v>4.7</v>
      </c>
      <c r="BL150" s="56"/>
      <c r="BM150" s="56"/>
      <c r="BN150" s="56"/>
      <c r="BO150" s="56">
        <v>5.8</v>
      </c>
      <c r="BP150" s="56"/>
      <c r="BQ150" s="56">
        <v>23.1</v>
      </c>
      <c r="BR150" s="56"/>
      <c r="BS150" s="56">
        <v>6.6</v>
      </c>
      <c r="BT150" s="56"/>
      <c r="BU150" s="56"/>
      <c r="BV150" s="56"/>
      <c r="BW150" s="56"/>
      <c r="BX150" s="56"/>
      <c r="BY150" s="56"/>
      <c r="BZ150" s="79"/>
      <c r="CA150" s="79"/>
      <c r="CB150" s="79"/>
      <c r="CC150" s="79"/>
      <c r="CD150" s="83">
        <v>28.3</v>
      </c>
      <c r="CE150" s="83">
        <v>29.4</v>
      </c>
      <c r="CF150" s="83"/>
      <c r="CG150" s="79"/>
      <c r="CH150" s="79"/>
      <c r="CI150" s="80">
        <v>33.266</v>
      </c>
      <c r="CJ150" s="79">
        <v>39</v>
      </c>
      <c r="CK150" s="79"/>
      <c r="CM150" s="55">
        <v>2200</v>
      </c>
      <c r="CN150" s="55">
        <v>3539</v>
      </c>
      <c r="CO150" s="55"/>
      <c r="CP150" s="55">
        <v>23181</v>
      </c>
      <c r="CQ150" s="55">
        <v>53775</v>
      </c>
      <c r="CR150" s="79"/>
      <c r="CS150" s="56"/>
      <c r="CV150" s="59">
        <v>29</v>
      </c>
      <c r="CW150" s="81">
        <v>20</v>
      </c>
      <c r="CX150" s="81"/>
      <c r="CY150" s="84"/>
      <c r="CZ150" s="84">
        <v>99</v>
      </c>
      <c r="DA150" s="55">
        <v>9032</v>
      </c>
      <c r="DB150" s="55"/>
      <c r="DC150" s="55">
        <v>12582</v>
      </c>
      <c r="DE150" s="60">
        <v>76.6</v>
      </c>
      <c r="DG150" s="61">
        <v>0.939</v>
      </c>
    </row>
    <row r="151" spans="1:111" ht="10.5" customHeight="1">
      <c r="A151" s="2" t="s">
        <v>345</v>
      </c>
      <c r="B151" s="2">
        <f t="shared" si="26"/>
        <v>51</v>
      </c>
      <c r="C151" s="2" t="s">
        <v>345</v>
      </c>
      <c r="D151" s="2" t="s">
        <v>171</v>
      </c>
      <c r="E151" s="2" t="s">
        <v>171</v>
      </c>
      <c r="F151" s="2" t="s">
        <v>185</v>
      </c>
      <c r="G151" s="2">
        <v>0.69</v>
      </c>
      <c r="H151" s="2">
        <v>1.101</v>
      </c>
      <c r="I151" s="2">
        <v>0.14</v>
      </c>
      <c r="J151" s="2">
        <v>0.466</v>
      </c>
      <c r="K151" s="2">
        <v>0.024</v>
      </c>
      <c r="L151" s="2">
        <v>0.083</v>
      </c>
      <c r="M151" s="2">
        <v>0.098</v>
      </c>
      <c r="N151" s="2">
        <v>0.11900000000000001</v>
      </c>
      <c r="O151" s="2">
        <v>0.035</v>
      </c>
      <c r="P151" s="2">
        <v>0.013</v>
      </c>
      <c r="Q151" s="2">
        <v>0.11599999999999999</v>
      </c>
      <c r="R151" s="2">
        <v>0.122</v>
      </c>
      <c r="S151" s="10">
        <f t="shared" si="27"/>
        <v>69</v>
      </c>
      <c r="T151" s="10">
        <f t="shared" si="28"/>
        <v>110.1</v>
      </c>
      <c r="V151" s="10">
        <f t="shared" si="29"/>
        <v>14.000000000000002</v>
      </c>
      <c r="W151" s="10">
        <f t="shared" si="30"/>
        <v>46.6</v>
      </c>
      <c r="Y151" s="10">
        <f t="shared" si="31"/>
        <v>2.4</v>
      </c>
      <c r="Z151" s="10">
        <f t="shared" si="32"/>
        <v>8.3</v>
      </c>
      <c r="AA151" s="10">
        <f t="shared" si="33"/>
        <v>9.8</v>
      </c>
      <c r="AB151" s="10">
        <f t="shared" si="34"/>
        <v>11.9</v>
      </c>
      <c r="AD151" s="10">
        <f t="shared" si="35"/>
        <v>3.5000000000000004</v>
      </c>
      <c r="AE151" s="10">
        <f t="shared" si="36"/>
        <v>1.3</v>
      </c>
      <c r="AG151" s="10">
        <f t="shared" si="37"/>
        <v>11.6</v>
      </c>
      <c r="AH151" s="10">
        <f t="shared" si="38"/>
        <v>12.2</v>
      </c>
      <c r="AJ151" s="6">
        <v>18282</v>
      </c>
      <c r="AK151" s="6">
        <v>35268</v>
      </c>
      <c r="AL151" s="6">
        <v>29001</v>
      </c>
      <c r="AM151" s="6">
        <v>30733</v>
      </c>
      <c r="AN151" s="6">
        <v>50769</v>
      </c>
      <c r="AP151" s="6">
        <v>1259</v>
      </c>
      <c r="AQ151" s="6">
        <v>905</v>
      </c>
      <c r="AR151" s="6">
        <v>836</v>
      </c>
      <c r="AS151" s="6">
        <v>1231</v>
      </c>
      <c r="AV151" s="63">
        <v>32.8</v>
      </c>
      <c r="AW151" s="63">
        <v>44.2</v>
      </c>
      <c r="AX151" s="10"/>
      <c r="AY151" s="10">
        <v>2.7</v>
      </c>
      <c r="AZ151" s="10">
        <v>5.6</v>
      </c>
      <c r="BA151" s="10"/>
      <c r="BB151" s="10">
        <v>3.5</v>
      </c>
      <c r="BC151" s="10">
        <v>4.8</v>
      </c>
      <c r="BD151" s="10">
        <v>7.5</v>
      </c>
      <c r="BE151" s="10">
        <v>8</v>
      </c>
      <c r="BF151" s="10">
        <v>8.1</v>
      </c>
      <c r="BH151" s="11">
        <v>1.98</v>
      </c>
      <c r="BI151" s="11">
        <v>3.31</v>
      </c>
      <c r="BK151" s="12">
        <v>2.3</v>
      </c>
      <c r="BL151" s="12"/>
      <c r="BM151" s="12">
        <v>18.1</v>
      </c>
      <c r="BN151" s="12"/>
      <c r="BO151" s="12">
        <v>3.4</v>
      </c>
      <c r="BP151" s="12"/>
      <c r="BQ151" s="12">
        <v>10.4</v>
      </c>
      <c r="BR151" s="12"/>
      <c r="BS151" s="12"/>
      <c r="BT151" s="12"/>
      <c r="BU151" s="12"/>
      <c r="BV151" s="12"/>
      <c r="BW151" s="12">
        <v>3.7</v>
      </c>
      <c r="BX151" s="12"/>
      <c r="BY151" s="12"/>
      <c r="CD151" s="11">
        <v>23.2</v>
      </c>
      <c r="CE151" s="11"/>
      <c r="CF151" s="11"/>
      <c r="CI151" s="10">
        <v>85.8653</v>
      </c>
      <c r="CV151" s="36">
        <v>43</v>
      </c>
      <c r="CY151" s="64">
        <v>57.3</v>
      </c>
      <c r="CZ151" s="64">
        <v>65.7</v>
      </c>
      <c r="DA151" s="6">
        <v>2246</v>
      </c>
      <c r="DC151" s="6">
        <v>1436</v>
      </c>
      <c r="DE151" s="19">
        <v>67.5</v>
      </c>
      <c r="DG151" s="20">
        <v>0.547</v>
      </c>
    </row>
    <row r="152" spans="1:111" ht="10.5" customHeight="1">
      <c r="A152" s="2" t="s">
        <v>346</v>
      </c>
      <c r="B152" s="2">
        <f t="shared" si="26"/>
        <v>47</v>
      </c>
      <c r="C152" s="2" t="s">
        <v>346</v>
      </c>
      <c r="D152" s="2" t="s">
        <v>171</v>
      </c>
      <c r="E152" s="2" t="s">
        <v>171</v>
      </c>
      <c r="F152" s="2" t="s">
        <v>183</v>
      </c>
      <c r="G152" s="2">
        <v>0.11</v>
      </c>
      <c r="H152" s="2">
        <v>0.29</v>
      </c>
      <c r="I152" s="2">
        <v>0.01</v>
      </c>
      <c r="J152" s="2">
        <v>0.067</v>
      </c>
      <c r="K152" s="2">
        <v>0</v>
      </c>
      <c r="L152" s="2">
        <v>0.001</v>
      </c>
      <c r="M152" s="2">
        <v>0.006</v>
      </c>
      <c r="N152" s="2">
        <v>0.006999999999999999</v>
      </c>
      <c r="O152" s="2">
        <v>0</v>
      </c>
      <c r="P152" s="2">
        <v>0</v>
      </c>
      <c r="Q152" s="2">
        <v>0.011000000000000001</v>
      </c>
      <c r="R152" s="2">
        <v>0.002</v>
      </c>
      <c r="S152" s="10">
        <f t="shared" si="27"/>
        <v>11</v>
      </c>
      <c r="T152" s="10">
        <f t="shared" si="28"/>
        <v>28.999999999999996</v>
      </c>
      <c r="V152" s="10">
        <f t="shared" si="29"/>
        <v>1</v>
      </c>
      <c r="W152" s="10">
        <f t="shared" si="30"/>
        <v>6.7</v>
      </c>
      <c r="Y152" s="10">
        <f t="shared" si="31"/>
        <v>0</v>
      </c>
      <c r="Z152" s="10">
        <f t="shared" si="32"/>
        <v>0.1</v>
      </c>
      <c r="AA152" s="10">
        <f t="shared" si="33"/>
        <v>0.6</v>
      </c>
      <c r="AB152" s="10">
        <f t="shared" si="34"/>
        <v>0.7</v>
      </c>
      <c r="AD152" s="10">
        <f t="shared" si="35"/>
        <v>0</v>
      </c>
      <c r="AE152" s="10">
        <f t="shared" si="36"/>
        <v>0</v>
      </c>
      <c r="AG152" s="10">
        <f t="shared" si="37"/>
        <v>1.1</v>
      </c>
      <c r="AH152" s="10">
        <f t="shared" si="38"/>
        <v>0.2</v>
      </c>
      <c r="AJ152" s="6">
        <v>541</v>
      </c>
      <c r="AK152" s="6">
        <v>1435</v>
      </c>
      <c r="AL152" s="6">
        <v>2863</v>
      </c>
      <c r="AM152" s="6">
        <v>3684</v>
      </c>
      <c r="AN152" s="6">
        <v>5867</v>
      </c>
      <c r="AP152" s="6">
        <v>26</v>
      </c>
      <c r="AR152" s="6">
        <v>60</v>
      </c>
      <c r="AV152" s="63">
        <v>4.1</v>
      </c>
      <c r="AW152" s="63">
        <v>9.6</v>
      </c>
      <c r="AX152" s="10"/>
      <c r="AY152" s="10">
        <v>0.2</v>
      </c>
      <c r="AZ152" s="10">
        <v>1.3</v>
      </c>
      <c r="BA152" s="10"/>
      <c r="BB152" s="10">
        <v>0</v>
      </c>
      <c r="BC152" s="10">
        <v>0.2</v>
      </c>
      <c r="BD152" s="10">
        <v>0.2</v>
      </c>
      <c r="BE152" s="10">
        <v>0.3</v>
      </c>
      <c r="BF152" s="10">
        <v>0.4</v>
      </c>
      <c r="BH152" s="11">
        <v>0.17</v>
      </c>
      <c r="BI152" s="11">
        <v>0.55</v>
      </c>
      <c r="BK152" s="12">
        <v>1.1</v>
      </c>
      <c r="BL152" s="12"/>
      <c r="BM152" s="12">
        <v>17.7</v>
      </c>
      <c r="BN152" s="12"/>
      <c r="BO152" s="12">
        <v>3.1</v>
      </c>
      <c r="BP152" s="12"/>
      <c r="BQ152" s="12">
        <v>22.9</v>
      </c>
      <c r="BR152" s="12"/>
      <c r="BS152" s="12"/>
      <c r="BT152" s="12"/>
      <c r="BU152" s="12"/>
      <c r="BV152" s="12"/>
      <c r="BW152" s="12"/>
      <c r="BX152" s="12"/>
      <c r="BY152" s="12"/>
      <c r="CD152" s="11"/>
      <c r="CE152" s="11"/>
      <c r="CF152" s="11"/>
      <c r="CI152" s="10">
        <v>1492.6248</v>
      </c>
      <c r="CV152" s="36">
        <v>24</v>
      </c>
      <c r="CY152" s="64">
        <v>6</v>
      </c>
      <c r="CZ152" s="64">
        <v>13.6</v>
      </c>
      <c r="DA152" s="6">
        <v>641</v>
      </c>
      <c r="DC152" s="6">
        <v>428</v>
      </c>
      <c r="DE152" s="19">
        <v>47.5</v>
      </c>
      <c r="DG152" s="20">
        <v>0.207</v>
      </c>
    </row>
    <row r="153" spans="1:111" ht="10.5" customHeight="1">
      <c r="A153" s="2" t="s">
        <v>347</v>
      </c>
      <c r="B153" s="2">
        <f t="shared" si="26"/>
        <v>36</v>
      </c>
      <c r="C153" s="2" t="s">
        <v>347</v>
      </c>
      <c r="D153" s="2" t="s">
        <v>171</v>
      </c>
      <c r="E153" s="2" t="s">
        <v>171</v>
      </c>
      <c r="F153" s="2" t="s">
        <v>183</v>
      </c>
      <c r="G153" s="2">
        <v>0.32</v>
      </c>
      <c r="H153" s="2">
        <v>0.88</v>
      </c>
      <c r="I153" s="2">
        <v>0.05</v>
      </c>
      <c r="J153" s="2">
        <v>0.322</v>
      </c>
      <c r="K153" s="2">
        <v>0.002</v>
      </c>
      <c r="L153" s="2">
        <v>0.008</v>
      </c>
      <c r="M153" s="2">
        <v>0.029</v>
      </c>
      <c r="N153" s="2">
        <v>0.04</v>
      </c>
      <c r="Q153" s="2">
        <v>0.057999999999999996</v>
      </c>
      <c r="R153" s="2">
        <v>0.022000000000000002</v>
      </c>
      <c r="S153" s="10">
        <f t="shared" si="27"/>
        <v>32</v>
      </c>
      <c r="T153" s="10">
        <f t="shared" si="28"/>
        <v>88</v>
      </c>
      <c r="V153" s="10">
        <f t="shared" si="29"/>
        <v>5</v>
      </c>
      <c r="W153" s="10">
        <f t="shared" si="30"/>
        <v>32.2</v>
      </c>
      <c r="Y153" s="10">
        <f t="shared" si="31"/>
        <v>0.2</v>
      </c>
      <c r="Z153" s="10">
        <f t="shared" si="32"/>
        <v>0.8</v>
      </c>
      <c r="AA153" s="10">
        <f t="shared" si="33"/>
        <v>2.9000000000000004</v>
      </c>
      <c r="AB153" s="10">
        <f t="shared" si="34"/>
        <v>4</v>
      </c>
      <c r="AD153" s="10">
        <f t="shared" si="35"/>
      </c>
      <c r="AE153" s="10">
        <f t="shared" si="36"/>
      </c>
      <c r="AG153" s="10">
        <f t="shared" si="37"/>
        <v>5.8</v>
      </c>
      <c r="AH153" s="10">
        <f t="shared" si="38"/>
        <v>2.2</v>
      </c>
      <c r="AJ153" s="6">
        <v>44964</v>
      </c>
      <c r="AK153" s="6">
        <v>150072</v>
      </c>
      <c r="AL153" s="6">
        <v>266679</v>
      </c>
      <c r="AM153" s="6">
        <v>335824</v>
      </c>
      <c r="AN153" s="6">
        <v>404969</v>
      </c>
      <c r="AP153" s="6">
        <v>191</v>
      </c>
      <c r="AR153" s="6">
        <v>320</v>
      </c>
      <c r="AV153" s="63"/>
      <c r="AW153" s="63"/>
      <c r="AX153" s="10"/>
      <c r="AY153" s="10"/>
      <c r="AZ153" s="10"/>
      <c r="BA153" s="10"/>
      <c r="BB153" s="10"/>
      <c r="BC153" s="10"/>
      <c r="BD153" s="10"/>
      <c r="BE153" s="10"/>
      <c r="BF153" s="10">
        <v>2.1</v>
      </c>
      <c r="BK153" s="12"/>
      <c r="BL153" s="12"/>
      <c r="BM153" s="12"/>
      <c r="BN153" s="12"/>
      <c r="BO153" s="12"/>
      <c r="BP153" s="12"/>
      <c r="BQ153" s="12"/>
      <c r="BR153" s="12"/>
      <c r="BS153" s="12">
        <v>1</v>
      </c>
      <c r="BT153" s="12"/>
      <c r="BU153" s="12"/>
      <c r="BV153" s="12"/>
      <c r="BW153" s="12">
        <v>0.9</v>
      </c>
      <c r="BX153" s="12"/>
      <c r="BY153" s="12">
        <v>11.5</v>
      </c>
      <c r="CD153" s="11"/>
      <c r="CE153" s="11"/>
      <c r="CF153" s="11"/>
      <c r="CI153" s="10">
        <v>344.6347</v>
      </c>
      <c r="CM153" s="6">
        <v>1062</v>
      </c>
      <c r="CN153" s="6">
        <v>741</v>
      </c>
      <c r="CP153" s="6">
        <v>3670</v>
      </c>
      <c r="CQ153" s="6">
        <v>3559</v>
      </c>
      <c r="CV153" s="36">
        <v>30</v>
      </c>
      <c r="CW153" s="7">
        <v>41</v>
      </c>
      <c r="CY153" s="64">
        <v>21.2</v>
      </c>
      <c r="CZ153" s="64">
        <v>57.1</v>
      </c>
      <c r="DA153" s="6">
        <v>624</v>
      </c>
      <c r="DC153" s="6">
        <v>951</v>
      </c>
      <c r="DE153" s="19">
        <v>51.4</v>
      </c>
      <c r="DG153" s="20">
        <v>0.391</v>
      </c>
    </row>
    <row r="154" spans="1:104" ht="10.5" customHeight="1" hidden="1">
      <c r="A154" s="2" t="s">
        <v>348</v>
      </c>
      <c r="B154" s="2">
        <f t="shared" si="26"/>
        <v>0</v>
      </c>
      <c r="D154" s="2" t="s">
        <v>181</v>
      </c>
      <c r="E154" s="2" t="s">
        <v>181</v>
      </c>
      <c r="F154" s="2" t="s">
        <v>172</v>
      </c>
      <c r="S154" s="10">
        <f t="shared" si="27"/>
      </c>
      <c r="T154" s="10">
        <f t="shared" si="28"/>
      </c>
      <c r="V154" s="10">
        <f t="shared" si="29"/>
      </c>
      <c r="W154" s="10">
        <f t="shared" si="30"/>
      </c>
      <c r="Y154" s="10">
        <f t="shared" si="31"/>
      </c>
      <c r="Z154" s="10">
        <f t="shared" si="32"/>
      </c>
      <c r="AA154" s="10">
        <f t="shared" si="33"/>
      </c>
      <c r="AB154" s="10">
        <f t="shared" si="34"/>
      </c>
      <c r="AD154" s="10">
        <f t="shared" si="35"/>
      </c>
      <c r="AE154" s="10">
        <f t="shared" si="36"/>
      </c>
      <c r="AG154" s="10">
        <f t="shared" si="37"/>
      </c>
      <c r="AH154" s="10">
        <f t="shared" si="38"/>
      </c>
      <c r="AV154" s="63"/>
      <c r="AW154" s="63"/>
      <c r="AX154" s="10"/>
      <c r="AY154" s="10"/>
      <c r="AZ154" s="10"/>
      <c r="BA154" s="10"/>
      <c r="BB154" s="10"/>
      <c r="BC154" s="10"/>
      <c r="BD154" s="10"/>
      <c r="BE154" s="10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CD154" s="11"/>
      <c r="CE154" s="11"/>
      <c r="CF154" s="11"/>
      <c r="CI154" s="10"/>
      <c r="CV154" s="36"/>
      <c r="CY154" s="64"/>
      <c r="CZ154" s="64"/>
    </row>
    <row r="155" spans="1:111" ht="10.5" customHeight="1">
      <c r="A155" s="2" t="s">
        <v>349</v>
      </c>
      <c r="B155" s="2">
        <f t="shared" si="26"/>
        <v>61</v>
      </c>
      <c r="C155" s="2" t="s">
        <v>349</v>
      </c>
      <c r="D155" s="2" t="s">
        <v>181</v>
      </c>
      <c r="E155" s="2" t="s">
        <v>181</v>
      </c>
      <c r="F155" s="2" t="s">
        <v>174</v>
      </c>
      <c r="G155" s="2">
        <v>0.97</v>
      </c>
      <c r="H155" s="2">
        <v>0.9940000000000001</v>
      </c>
      <c r="I155" s="2">
        <v>0.64</v>
      </c>
      <c r="J155" s="2">
        <v>1.166</v>
      </c>
      <c r="K155" s="2">
        <v>0.107</v>
      </c>
      <c r="L155" s="2">
        <v>0.221</v>
      </c>
      <c r="M155" s="2">
        <v>0.303</v>
      </c>
      <c r="N155" s="2">
        <v>0.585</v>
      </c>
      <c r="O155" s="2">
        <v>0.136</v>
      </c>
      <c r="P155" s="2">
        <v>0.075</v>
      </c>
      <c r="Q155" s="2">
        <v>0.512</v>
      </c>
      <c r="R155" s="2">
        <v>0.66</v>
      </c>
      <c r="S155" s="10">
        <f t="shared" si="27"/>
        <v>97</v>
      </c>
      <c r="T155" s="10">
        <f t="shared" si="28"/>
        <v>99.4</v>
      </c>
      <c r="V155" s="10">
        <f t="shared" si="29"/>
        <v>64</v>
      </c>
      <c r="W155" s="10">
        <f t="shared" si="30"/>
        <v>116.6</v>
      </c>
      <c r="Y155" s="10">
        <f t="shared" si="31"/>
        <v>10.7</v>
      </c>
      <c r="Z155" s="10">
        <f t="shared" si="32"/>
        <v>22.1</v>
      </c>
      <c r="AA155" s="10">
        <f t="shared" si="33"/>
        <v>30.3</v>
      </c>
      <c r="AB155" s="10">
        <f t="shared" si="34"/>
        <v>58.5</v>
      </c>
      <c r="AD155" s="10">
        <f t="shared" si="35"/>
        <v>13.600000000000001</v>
      </c>
      <c r="AE155" s="10">
        <f t="shared" si="36"/>
        <v>7.5</v>
      </c>
      <c r="AG155" s="10">
        <f t="shared" si="37"/>
        <v>51.2</v>
      </c>
      <c r="AH155" s="10">
        <f t="shared" si="38"/>
        <v>66</v>
      </c>
      <c r="AJ155" s="6">
        <v>66628</v>
      </c>
      <c r="AK155" s="6">
        <v>79117</v>
      </c>
      <c r="AL155" s="6">
        <v>94658</v>
      </c>
      <c r="AM155" s="6">
        <v>142521</v>
      </c>
      <c r="AN155" s="6">
        <v>180383</v>
      </c>
      <c r="AP155" s="6">
        <v>1936</v>
      </c>
      <c r="AQ155" s="6">
        <v>2279</v>
      </c>
      <c r="AR155" s="6">
        <v>3357</v>
      </c>
      <c r="AS155" s="6">
        <v>4164</v>
      </c>
      <c r="AV155" s="63">
        <v>76.9</v>
      </c>
      <c r="AW155" s="63">
        <v>49.8</v>
      </c>
      <c r="AX155" s="10"/>
      <c r="AY155" s="10">
        <v>16</v>
      </c>
      <c r="AZ155" s="10">
        <v>32.2</v>
      </c>
      <c r="BA155" s="10"/>
      <c r="BB155" s="10">
        <v>2.4</v>
      </c>
      <c r="BC155" s="10">
        <v>9.1</v>
      </c>
      <c r="BD155" s="10">
        <v>13.5</v>
      </c>
      <c r="BE155" s="10">
        <v>15.4</v>
      </c>
      <c r="BF155" s="10">
        <v>18.7</v>
      </c>
      <c r="BH155" s="11">
        <v>5.58</v>
      </c>
      <c r="BI155" s="11">
        <v>7.93</v>
      </c>
      <c r="BK155" s="12">
        <v>5.4</v>
      </c>
      <c r="BL155" s="12"/>
      <c r="BM155" s="12">
        <v>15.5</v>
      </c>
      <c r="BN155" s="12"/>
      <c r="BO155" s="12">
        <v>6.5</v>
      </c>
      <c r="BP155" s="12"/>
      <c r="BQ155" s="12">
        <v>13.7</v>
      </c>
      <c r="BR155" s="12"/>
      <c r="BS155" s="12">
        <v>7.3</v>
      </c>
      <c r="BT155" s="12"/>
      <c r="BU155" s="12">
        <v>14.6</v>
      </c>
      <c r="BV155" s="12"/>
      <c r="BW155" s="12">
        <v>8.1</v>
      </c>
      <c r="BX155" s="12"/>
      <c r="BY155" s="12">
        <v>16.7</v>
      </c>
      <c r="CD155" s="11">
        <v>13.5</v>
      </c>
      <c r="CE155" s="11">
        <v>27.1</v>
      </c>
      <c r="CF155" s="11"/>
      <c r="CI155" s="10">
        <v>28.695</v>
      </c>
      <c r="CJ155" s="2">
        <v>50</v>
      </c>
      <c r="CM155" s="6">
        <v>2306</v>
      </c>
      <c r="CN155" s="6">
        <v>4264</v>
      </c>
      <c r="CP155" s="6">
        <v>34601</v>
      </c>
      <c r="CQ155" s="6">
        <v>70109</v>
      </c>
      <c r="CS155" s="12">
        <v>4.7</v>
      </c>
      <c r="CV155" s="36">
        <v>30</v>
      </c>
      <c r="CW155" s="7">
        <v>19</v>
      </c>
      <c r="CY155" s="64"/>
      <c r="CZ155" s="64">
        <v>99</v>
      </c>
      <c r="DA155" s="6">
        <v>6950</v>
      </c>
      <c r="DC155" s="6">
        <v>17171</v>
      </c>
      <c r="DE155" s="19">
        <v>77.6</v>
      </c>
      <c r="DG155" s="20">
        <v>0.943</v>
      </c>
    </row>
    <row r="156" spans="1:111" s="57" customFormat="1" ht="10.5" customHeight="1">
      <c r="A156" s="79" t="s">
        <v>350</v>
      </c>
      <c r="B156" s="79">
        <f t="shared" si="26"/>
        <v>33</v>
      </c>
      <c r="C156" s="79" t="s">
        <v>350</v>
      </c>
      <c r="D156" s="79" t="s">
        <v>179</v>
      </c>
      <c r="E156" s="79" t="s">
        <v>179</v>
      </c>
      <c r="F156" s="79" t="s">
        <v>177</v>
      </c>
      <c r="G156" s="79"/>
      <c r="H156" s="79">
        <v>0.7959999999999999</v>
      </c>
      <c r="I156" s="79"/>
      <c r="J156" s="79">
        <v>0.665</v>
      </c>
      <c r="K156" s="79">
        <v>0</v>
      </c>
      <c r="L156" s="79">
        <v>0</v>
      </c>
      <c r="M156" s="79">
        <v>0.01</v>
      </c>
      <c r="N156" s="79">
        <v>0.053</v>
      </c>
      <c r="O156" s="79"/>
      <c r="P156" s="79"/>
      <c r="Q156" s="79">
        <v>0.055999999999999994</v>
      </c>
      <c r="R156" s="79">
        <v>0.05</v>
      </c>
      <c r="S156" s="80">
        <f t="shared" si="27"/>
      </c>
      <c r="T156" s="80">
        <f t="shared" si="28"/>
        <v>79.6</v>
      </c>
      <c r="U156" s="80"/>
      <c r="V156" s="80">
        <f t="shared" si="29"/>
      </c>
      <c r="W156" s="80">
        <f t="shared" si="30"/>
        <v>66.5</v>
      </c>
      <c r="X156" s="80"/>
      <c r="Y156" s="80">
        <f t="shared" si="31"/>
        <v>0</v>
      </c>
      <c r="Z156" s="80">
        <f t="shared" si="32"/>
        <v>0</v>
      </c>
      <c r="AA156" s="80">
        <f t="shared" si="33"/>
        <v>1</v>
      </c>
      <c r="AB156" s="80">
        <f t="shared" si="34"/>
        <v>5.3</v>
      </c>
      <c r="AC156" s="80"/>
      <c r="AD156" s="80">
        <f t="shared" si="35"/>
      </c>
      <c r="AE156" s="80">
        <f t="shared" si="36"/>
      </c>
      <c r="AF156" s="80"/>
      <c r="AG156" s="80">
        <f t="shared" si="37"/>
        <v>5.6</v>
      </c>
      <c r="AH156" s="80">
        <f t="shared" si="38"/>
        <v>5</v>
      </c>
      <c r="AI156" s="80"/>
      <c r="AJ156" s="55"/>
      <c r="AK156" s="55">
        <v>18</v>
      </c>
      <c r="AL156" s="55">
        <v>990</v>
      </c>
      <c r="AM156" s="55">
        <v>6208</v>
      </c>
      <c r="AN156" s="55">
        <v>9664</v>
      </c>
      <c r="AO156" s="55"/>
      <c r="AP156" s="55">
        <v>2</v>
      </c>
      <c r="AQ156" s="55">
        <v>670</v>
      </c>
      <c r="AR156" s="55">
        <v>391</v>
      </c>
      <c r="AS156" s="55">
        <v>438</v>
      </c>
      <c r="AT156" s="55"/>
      <c r="AU156" s="81"/>
      <c r="AV156" s="82"/>
      <c r="AW156" s="82"/>
      <c r="AX156" s="80"/>
      <c r="AY156" s="80"/>
      <c r="AZ156" s="80"/>
      <c r="BA156" s="80"/>
      <c r="BB156" s="80"/>
      <c r="BC156" s="80"/>
      <c r="BD156" s="80"/>
      <c r="BE156" s="80"/>
      <c r="BF156" s="80">
        <v>1.1</v>
      </c>
      <c r="BH156" s="83"/>
      <c r="BI156" s="83"/>
      <c r="BJ156" s="56"/>
      <c r="BK156" s="56"/>
      <c r="BL156" s="56"/>
      <c r="BM156" s="56"/>
      <c r="BN156" s="56"/>
      <c r="BO156" s="56">
        <v>2.1</v>
      </c>
      <c r="BP156" s="56"/>
      <c r="BQ156" s="56">
        <v>4.1</v>
      </c>
      <c r="BR156" s="56"/>
      <c r="BS156" s="56">
        <v>3.5</v>
      </c>
      <c r="BT156" s="56"/>
      <c r="BU156" s="56">
        <v>11.1</v>
      </c>
      <c r="BV156" s="56"/>
      <c r="BW156" s="56">
        <v>4.4</v>
      </c>
      <c r="BX156" s="56"/>
      <c r="BY156" s="56">
        <v>16.3</v>
      </c>
      <c r="BZ156" s="79"/>
      <c r="CA156" s="79"/>
      <c r="CB156" s="79"/>
      <c r="CC156" s="79"/>
      <c r="CD156" s="83">
        <v>15.3</v>
      </c>
      <c r="CE156" s="83">
        <v>5.8</v>
      </c>
      <c r="CF156" s="83"/>
      <c r="CG156" s="79"/>
      <c r="CH156" s="79"/>
      <c r="CI156" s="80"/>
      <c r="CJ156" s="79"/>
      <c r="CK156" s="79"/>
      <c r="CM156" s="55"/>
      <c r="CN156" s="55"/>
      <c r="CO156" s="55"/>
      <c r="CP156" s="55"/>
      <c r="CQ156" s="55"/>
      <c r="CR156" s="79"/>
      <c r="CS156" s="56"/>
      <c r="CV156" s="59">
        <v>34</v>
      </c>
      <c r="CW156" s="81"/>
      <c r="CX156" s="81"/>
      <c r="CY156" s="84"/>
      <c r="CZ156" s="84">
        <v>59</v>
      </c>
      <c r="DA156" s="55"/>
      <c r="DB156" s="55"/>
      <c r="DC156" s="55">
        <v>7862</v>
      </c>
      <c r="DE156" s="60">
        <v>70.3</v>
      </c>
      <c r="DG156" s="61">
        <v>0.771</v>
      </c>
    </row>
    <row r="157" spans="1:111" ht="10.5" customHeight="1">
      <c r="A157" s="2" t="s">
        <v>351</v>
      </c>
      <c r="B157" s="2">
        <f t="shared" si="26"/>
        <v>56</v>
      </c>
      <c r="C157" s="2" t="s">
        <v>351</v>
      </c>
      <c r="D157" s="2" t="s">
        <v>171</v>
      </c>
      <c r="E157" s="2" t="s">
        <v>171</v>
      </c>
      <c r="F157" s="2" t="s">
        <v>172</v>
      </c>
      <c r="G157" s="2">
        <v>0.4</v>
      </c>
      <c r="H157" s="2">
        <v>0.785</v>
      </c>
      <c r="I157" s="2">
        <v>0.12</v>
      </c>
      <c r="J157" s="2">
        <v>0.295</v>
      </c>
      <c r="K157" s="2">
        <v>0.018</v>
      </c>
      <c r="L157" s="2">
        <v>0.019</v>
      </c>
      <c r="M157" s="2">
        <v>0.051</v>
      </c>
      <c r="N157" s="2">
        <v>0.034</v>
      </c>
      <c r="O157" s="2">
        <v>0.028</v>
      </c>
      <c r="P157" s="2">
        <v>0.007</v>
      </c>
      <c r="Q157" s="2">
        <v>0.043</v>
      </c>
      <c r="R157" s="2">
        <v>0.025</v>
      </c>
      <c r="S157" s="10">
        <f t="shared" si="27"/>
        <v>40</v>
      </c>
      <c r="T157" s="10">
        <f t="shared" si="28"/>
        <v>78.5</v>
      </c>
      <c r="V157" s="10">
        <f t="shared" si="29"/>
        <v>12</v>
      </c>
      <c r="W157" s="10">
        <f t="shared" si="30"/>
        <v>29.5</v>
      </c>
      <c r="Y157" s="10">
        <f t="shared" si="31"/>
        <v>1.7999999999999998</v>
      </c>
      <c r="Z157" s="10">
        <f t="shared" si="32"/>
        <v>1.9</v>
      </c>
      <c r="AA157" s="10">
        <f t="shared" si="33"/>
        <v>5.1</v>
      </c>
      <c r="AB157" s="10">
        <f t="shared" si="34"/>
        <v>3.4000000000000004</v>
      </c>
      <c r="AD157" s="10">
        <f t="shared" si="35"/>
        <v>2.8000000000000003</v>
      </c>
      <c r="AE157" s="10">
        <f t="shared" si="36"/>
        <v>0.7000000000000001</v>
      </c>
      <c r="AG157" s="10">
        <f t="shared" si="37"/>
        <v>4.3</v>
      </c>
      <c r="AH157" s="10">
        <f t="shared" si="38"/>
        <v>2.5</v>
      </c>
      <c r="AJ157" s="6">
        <v>127932</v>
      </c>
      <c r="AL157" s="6">
        <v>267742</v>
      </c>
      <c r="AM157" s="6">
        <v>336689</v>
      </c>
      <c r="AN157" s="6">
        <v>371162</v>
      </c>
      <c r="AP157" s="6">
        <v>182</v>
      </c>
      <c r="AR157" s="6">
        <v>266</v>
      </c>
      <c r="AV157" s="63">
        <v>11.8</v>
      </c>
      <c r="AW157" s="63">
        <v>9.7</v>
      </c>
      <c r="AX157" s="10"/>
      <c r="AY157" s="10">
        <v>3.8</v>
      </c>
      <c r="AZ157" s="10">
        <v>14</v>
      </c>
      <c r="BA157" s="10"/>
      <c r="BB157" s="10">
        <v>0.4</v>
      </c>
      <c r="BC157" s="10">
        <v>3.2</v>
      </c>
      <c r="BD157" s="10">
        <v>2</v>
      </c>
      <c r="BE157" s="10">
        <v>2.5</v>
      </c>
      <c r="BF157" s="10">
        <v>2.6</v>
      </c>
      <c r="BH157" s="11">
        <v>0.93</v>
      </c>
      <c r="BI157" s="11">
        <v>2.29</v>
      </c>
      <c r="BK157" s="12">
        <v>1.7</v>
      </c>
      <c r="BL157" s="12"/>
      <c r="BM157" s="12">
        <v>4.2</v>
      </c>
      <c r="BN157" s="12"/>
      <c r="BO157" s="12">
        <v>2</v>
      </c>
      <c r="BP157" s="12"/>
      <c r="BQ157" s="12">
        <v>5</v>
      </c>
      <c r="BR157" s="12"/>
      <c r="BS157" s="12">
        <v>2.6</v>
      </c>
      <c r="BT157" s="12"/>
      <c r="BU157" s="12"/>
      <c r="BV157" s="12"/>
      <c r="BW157" s="12">
        <v>2.8</v>
      </c>
      <c r="BX157" s="12"/>
      <c r="BY157" s="12">
        <v>7.1</v>
      </c>
      <c r="CD157" s="11">
        <v>18.2</v>
      </c>
      <c r="CE157" s="11">
        <v>13.2</v>
      </c>
      <c r="CF157" s="11"/>
      <c r="CI157" s="10">
        <v>235.624</v>
      </c>
      <c r="CM157" s="6">
        <v>189</v>
      </c>
      <c r="CN157" s="6">
        <v>618</v>
      </c>
      <c r="CP157" s="6">
        <v>935</v>
      </c>
      <c r="CQ157" s="6">
        <v>2803</v>
      </c>
      <c r="CS157" s="12">
        <v>2.4</v>
      </c>
      <c r="CV157" s="36"/>
      <c r="CY157" s="64">
        <v>20.4</v>
      </c>
      <c r="CZ157" s="64">
        <v>37.8</v>
      </c>
      <c r="DA157" s="6">
        <v>889</v>
      </c>
      <c r="DC157" s="6">
        <v>1461</v>
      </c>
      <c r="DE157" s="19">
        <v>62.8</v>
      </c>
      <c r="DG157" s="20">
        <v>0.453</v>
      </c>
    </row>
    <row r="158" spans="1:104" ht="10.5" customHeight="1" hidden="1">
      <c r="A158" s="2" t="s">
        <v>352</v>
      </c>
      <c r="B158" s="2">
        <f t="shared" si="26"/>
        <v>0</v>
      </c>
      <c r="E158" s="2" t="s">
        <v>179</v>
      </c>
      <c r="F158" s="2" t="s">
        <v>172</v>
      </c>
      <c r="S158" s="10">
        <f t="shared" si="27"/>
      </c>
      <c r="T158" s="10">
        <f t="shared" si="28"/>
      </c>
      <c r="V158" s="10">
        <f t="shared" si="29"/>
      </c>
      <c r="W158" s="10">
        <f t="shared" si="30"/>
      </c>
      <c r="Y158" s="10">
        <f t="shared" si="31"/>
      </c>
      <c r="Z158" s="10">
        <f t="shared" si="32"/>
      </c>
      <c r="AA158" s="10">
        <f t="shared" si="33"/>
      </c>
      <c r="AB158" s="10">
        <f t="shared" si="34"/>
      </c>
      <c r="AD158" s="10">
        <f t="shared" si="35"/>
      </c>
      <c r="AE158" s="10">
        <f t="shared" si="36"/>
      </c>
      <c r="AG158" s="10">
        <f t="shared" si="37"/>
      </c>
      <c r="AH158" s="10">
        <f t="shared" si="38"/>
      </c>
      <c r="AV158" s="63"/>
      <c r="AW158" s="63"/>
      <c r="AX158" s="10"/>
      <c r="AY158" s="10"/>
      <c r="AZ158" s="10"/>
      <c r="BA158" s="10"/>
      <c r="BB158" s="10"/>
      <c r="BC158" s="10"/>
      <c r="BD158" s="10"/>
      <c r="BE158" s="10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CD158" s="11"/>
      <c r="CE158" s="11"/>
      <c r="CF158" s="11"/>
      <c r="CI158" s="10"/>
      <c r="CV158" s="36"/>
      <c r="CY158" s="64"/>
      <c r="CZ158" s="64"/>
    </row>
    <row r="159" spans="1:111" ht="10.5" customHeight="1">
      <c r="A159" s="2" t="s">
        <v>353</v>
      </c>
      <c r="B159" s="2">
        <f t="shared" si="26"/>
        <v>58</v>
      </c>
      <c r="C159" s="2" t="s">
        <v>353</v>
      </c>
      <c r="D159" s="2" t="s">
        <v>176</v>
      </c>
      <c r="E159" s="2" t="s">
        <v>176</v>
      </c>
      <c r="F159" s="2" t="s">
        <v>185</v>
      </c>
      <c r="G159" s="2">
        <v>1</v>
      </c>
      <c r="H159" s="2">
        <v>1.036</v>
      </c>
      <c r="I159" s="2">
        <v>0.34</v>
      </c>
      <c r="J159" s="2">
        <v>0.677</v>
      </c>
      <c r="K159" s="2">
        <v>0.07</v>
      </c>
      <c r="L159" s="2">
        <v>0.173</v>
      </c>
      <c r="M159" s="2">
        <v>0.259</v>
      </c>
      <c r="N159" s="2">
        <v>0.3</v>
      </c>
      <c r="O159" s="2">
        <v>0.072</v>
      </c>
      <c r="P159" s="2">
        <v>0.067</v>
      </c>
      <c r="Q159" s="2">
        <v>0.242</v>
      </c>
      <c r="R159" s="2">
        <v>0.359</v>
      </c>
      <c r="S159" s="10">
        <f t="shared" si="27"/>
        <v>100</v>
      </c>
      <c r="T159" s="10">
        <f t="shared" si="28"/>
        <v>103.60000000000001</v>
      </c>
      <c r="V159" s="10">
        <f t="shared" si="29"/>
        <v>34</v>
      </c>
      <c r="W159" s="10">
        <f t="shared" si="30"/>
        <v>67.7</v>
      </c>
      <c r="Y159" s="10">
        <f t="shared" si="31"/>
        <v>7.000000000000001</v>
      </c>
      <c r="Z159" s="10">
        <f t="shared" si="32"/>
        <v>17.299999999999997</v>
      </c>
      <c r="AA159" s="10">
        <f t="shared" si="33"/>
        <v>25.900000000000002</v>
      </c>
      <c r="AB159" s="10">
        <f t="shared" si="34"/>
        <v>30</v>
      </c>
      <c r="AD159" s="10">
        <f t="shared" si="35"/>
        <v>7.199999999999999</v>
      </c>
      <c r="AE159" s="10">
        <f t="shared" si="36"/>
        <v>6.7</v>
      </c>
      <c r="AG159" s="10">
        <f t="shared" si="37"/>
        <v>24.2</v>
      </c>
      <c r="AH159" s="10">
        <f t="shared" si="38"/>
        <v>35.9</v>
      </c>
      <c r="AJ159" s="6">
        <v>26289</v>
      </c>
      <c r="AK159" s="6">
        <v>40369</v>
      </c>
      <c r="AL159" s="6">
        <v>55303</v>
      </c>
      <c r="AM159" s="6">
        <v>53235</v>
      </c>
      <c r="AN159" s="6">
        <v>76839</v>
      </c>
      <c r="AP159" s="6">
        <v>2064</v>
      </c>
      <c r="AQ159" s="6">
        <v>2552</v>
      </c>
      <c r="AR159" s="6">
        <v>2181</v>
      </c>
      <c r="AS159" s="6">
        <v>2921</v>
      </c>
      <c r="AV159" s="63">
        <v>55</v>
      </c>
      <c r="AW159" s="63">
        <v>41.6</v>
      </c>
      <c r="AX159" s="10"/>
      <c r="AY159" s="10">
        <v>14.9</v>
      </c>
      <c r="AZ159" s="10">
        <v>28.7</v>
      </c>
      <c r="BA159" s="10"/>
      <c r="BB159" s="10">
        <v>3</v>
      </c>
      <c r="BC159" s="10">
        <v>4.7</v>
      </c>
      <c r="BD159" s="10">
        <v>11.1</v>
      </c>
      <c r="BE159" s="10">
        <v>16.8</v>
      </c>
      <c r="BF159" s="10">
        <v>17.7</v>
      </c>
      <c r="BH159" s="11">
        <v>4.13</v>
      </c>
      <c r="BI159" s="11">
        <v>7.55</v>
      </c>
      <c r="BK159" s="12">
        <v>5.3</v>
      </c>
      <c r="BL159" s="12"/>
      <c r="BM159" s="12">
        <v>22.1</v>
      </c>
      <c r="BN159" s="12"/>
      <c r="BO159" s="12">
        <v>4.9</v>
      </c>
      <c r="BP159" s="12"/>
      <c r="BQ159" s="12">
        <v>19</v>
      </c>
      <c r="BR159" s="12"/>
      <c r="BS159" s="12">
        <v>4.9</v>
      </c>
      <c r="BT159" s="12"/>
      <c r="BU159" s="12">
        <v>20.9</v>
      </c>
      <c r="BV159" s="12"/>
      <c r="BW159" s="12"/>
      <c r="BX159" s="12"/>
      <c r="BY159" s="12"/>
      <c r="CD159" s="11">
        <v>20.4</v>
      </c>
      <c r="CE159" s="11">
        <v>24.8</v>
      </c>
      <c r="CF159" s="11"/>
      <c r="CI159" s="10">
        <v>29.0969</v>
      </c>
      <c r="CJ159" s="2">
        <v>47</v>
      </c>
      <c r="CM159" s="6">
        <v>32</v>
      </c>
      <c r="CN159" s="6">
        <v>80</v>
      </c>
      <c r="CP159" s="6">
        <v>525</v>
      </c>
      <c r="CQ159" s="6">
        <v>1818</v>
      </c>
      <c r="CV159" s="36">
        <v>32</v>
      </c>
      <c r="CW159" s="7">
        <v>26</v>
      </c>
      <c r="CY159" s="64">
        <v>79.1</v>
      </c>
      <c r="CZ159" s="64">
        <v>90.8</v>
      </c>
      <c r="DA159" s="6">
        <v>2014</v>
      </c>
      <c r="DC159" s="6">
        <v>3481</v>
      </c>
      <c r="DE159" s="19">
        <v>73.4</v>
      </c>
      <c r="DG159" s="20">
        <v>0.868</v>
      </c>
    </row>
    <row r="160" spans="1:111" ht="10.5" customHeight="1">
      <c r="A160" s="2" t="s">
        <v>354</v>
      </c>
      <c r="B160" s="2">
        <f t="shared" si="26"/>
        <v>48</v>
      </c>
      <c r="C160" s="2" t="s">
        <v>354</v>
      </c>
      <c r="D160" s="2" t="s">
        <v>176</v>
      </c>
      <c r="E160" s="2" t="s">
        <v>176</v>
      </c>
      <c r="F160" s="2" t="s">
        <v>172</v>
      </c>
      <c r="G160" s="2">
        <v>0.44</v>
      </c>
      <c r="H160" s="2">
        <v>0.804</v>
      </c>
      <c r="I160" s="2">
        <v>0.04</v>
      </c>
      <c r="J160" s="2">
        <v>0.14</v>
      </c>
      <c r="K160" s="2">
        <v>0</v>
      </c>
      <c r="L160" s="2">
        <v>0.025</v>
      </c>
      <c r="M160" s="2">
        <v>0.017</v>
      </c>
      <c r="N160" s="2">
        <v>0.032</v>
      </c>
      <c r="O160" s="2">
        <v>0</v>
      </c>
      <c r="P160" s="2">
        <v>0</v>
      </c>
      <c r="Q160" s="2">
        <v>0.042</v>
      </c>
      <c r="R160" s="2">
        <v>0.021</v>
      </c>
      <c r="S160" s="10">
        <f t="shared" si="27"/>
        <v>44</v>
      </c>
      <c r="T160" s="10">
        <f t="shared" si="28"/>
        <v>80.4</v>
      </c>
      <c r="V160" s="10">
        <f t="shared" si="29"/>
        <v>4</v>
      </c>
      <c r="W160" s="10">
        <f t="shared" si="30"/>
        <v>14.000000000000002</v>
      </c>
      <c r="Y160" s="10">
        <f t="shared" si="31"/>
        <v>0</v>
      </c>
      <c r="Z160" s="10">
        <f t="shared" si="32"/>
        <v>2.5</v>
      </c>
      <c r="AA160" s="10">
        <f t="shared" si="33"/>
        <v>1.7000000000000002</v>
      </c>
      <c r="AB160" s="10">
        <f t="shared" si="34"/>
        <v>3.2</v>
      </c>
      <c r="AD160" s="10">
        <f t="shared" si="35"/>
        <v>0</v>
      </c>
      <c r="AE160" s="10">
        <f t="shared" si="36"/>
        <v>0</v>
      </c>
      <c r="AG160" s="10">
        <f t="shared" si="37"/>
        <v>4.2</v>
      </c>
      <c r="AH160" s="10">
        <f t="shared" si="38"/>
        <v>2.1</v>
      </c>
      <c r="AK160" s="6">
        <v>5040</v>
      </c>
      <c r="AL160" s="6">
        <v>5068</v>
      </c>
      <c r="AM160" s="6">
        <v>6397</v>
      </c>
      <c r="AN160" s="6">
        <v>13663</v>
      </c>
      <c r="AP160" s="6">
        <v>163</v>
      </c>
      <c r="AQ160" s="6">
        <v>147</v>
      </c>
      <c r="AS160" s="6">
        <v>318</v>
      </c>
      <c r="AV160" s="63">
        <v>15.1</v>
      </c>
      <c r="AW160" s="63">
        <v>24.1</v>
      </c>
      <c r="AX160" s="10"/>
      <c r="AY160" s="10">
        <v>4.9</v>
      </c>
      <c r="AZ160" s="10">
        <v>5.5</v>
      </c>
      <c r="BA160" s="10"/>
      <c r="BB160" s="10">
        <v>0</v>
      </c>
      <c r="BC160" s="10">
        <v>0</v>
      </c>
      <c r="BD160" s="10">
        <v>0.5</v>
      </c>
      <c r="BE160" s="10">
        <v>0.7</v>
      </c>
      <c r="BF160" s="10">
        <v>1.1</v>
      </c>
      <c r="BH160" s="11">
        <v>1.01</v>
      </c>
      <c r="BI160" s="11">
        <v>1.69</v>
      </c>
      <c r="BK160" s="12">
        <v>4.5</v>
      </c>
      <c r="BL160" s="12"/>
      <c r="BM160" s="12">
        <v>13.2</v>
      </c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CD160" s="11"/>
      <c r="CE160" s="11"/>
      <c r="CF160" s="11"/>
      <c r="CI160" s="10"/>
      <c r="CM160" s="6">
        <v>114</v>
      </c>
      <c r="CN160" s="6">
        <v>105</v>
      </c>
      <c r="CP160" s="6">
        <v>584</v>
      </c>
      <c r="CQ160" s="6">
        <v>989</v>
      </c>
      <c r="CV160" s="36">
        <v>11</v>
      </c>
      <c r="CY160" s="64">
        <v>47.1</v>
      </c>
      <c r="CZ160" s="64">
        <v>72.2</v>
      </c>
      <c r="DA160" s="6">
        <v>1700</v>
      </c>
      <c r="DC160" s="6">
        <v>1799</v>
      </c>
      <c r="DE160" s="19">
        <v>56.8</v>
      </c>
      <c r="DG160" s="20">
        <v>0.507</v>
      </c>
    </row>
    <row r="161" spans="1:111" ht="10.5" customHeight="1">
      <c r="A161" s="2" t="s">
        <v>355</v>
      </c>
      <c r="B161" s="2">
        <f t="shared" si="26"/>
        <v>55</v>
      </c>
      <c r="C161" s="2" t="s">
        <v>355</v>
      </c>
      <c r="D161" s="2" t="s">
        <v>176</v>
      </c>
      <c r="E161" s="2" t="s">
        <v>176</v>
      </c>
      <c r="F161" s="2" t="s">
        <v>185</v>
      </c>
      <c r="G161" s="2">
        <v>1</v>
      </c>
      <c r="H161" s="2">
        <v>1.107</v>
      </c>
      <c r="I161" s="2">
        <v>0.13</v>
      </c>
      <c r="J161" s="2">
        <v>0.40299999999999997</v>
      </c>
      <c r="K161" s="2">
        <v>0.037</v>
      </c>
      <c r="L161" s="2">
        <v>0.067</v>
      </c>
      <c r="M161" s="2">
        <v>0.094</v>
      </c>
      <c r="N161" s="2">
        <v>0.113</v>
      </c>
      <c r="O161" s="2">
        <v>0.043</v>
      </c>
      <c r="P161" s="2">
        <v>0.03</v>
      </c>
      <c r="Q161" s="2">
        <v>0.10800000000000001</v>
      </c>
      <c r="R161" s="2">
        <v>0.11800000000000001</v>
      </c>
      <c r="S161" s="10">
        <f t="shared" si="27"/>
        <v>100</v>
      </c>
      <c r="T161" s="10">
        <f t="shared" si="28"/>
        <v>110.7</v>
      </c>
      <c r="V161" s="10">
        <f t="shared" si="29"/>
        <v>13</v>
      </c>
      <c r="W161" s="10">
        <f t="shared" si="30"/>
        <v>40.3</v>
      </c>
      <c r="Y161" s="10">
        <f t="shared" si="31"/>
        <v>3.6999999999999997</v>
      </c>
      <c r="Z161" s="10">
        <f t="shared" si="32"/>
        <v>6.7</v>
      </c>
      <c r="AA161" s="10">
        <f t="shared" si="33"/>
        <v>9.4</v>
      </c>
      <c r="AB161" s="10">
        <f t="shared" si="34"/>
        <v>11.3</v>
      </c>
      <c r="AD161" s="10">
        <f t="shared" si="35"/>
        <v>4.3</v>
      </c>
      <c r="AE161" s="10">
        <f t="shared" si="36"/>
        <v>3</v>
      </c>
      <c r="AG161" s="10">
        <f t="shared" si="37"/>
        <v>10.8</v>
      </c>
      <c r="AH161" s="10">
        <f t="shared" si="38"/>
        <v>11.8</v>
      </c>
      <c r="AJ161" s="6">
        <v>18302</v>
      </c>
      <c r="AK161" s="6">
        <v>26915</v>
      </c>
      <c r="AL161" s="6">
        <v>32090</v>
      </c>
      <c r="AM161" s="6">
        <v>32884</v>
      </c>
      <c r="AN161" s="6">
        <v>40913</v>
      </c>
      <c r="AP161" s="6">
        <v>855</v>
      </c>
      <c r="AQ161" s="6">
        <v>889</v>
      </c>
      <c r="AR161" s="6">
        <v>769</v>
      </c>
      <c r="AS161" s="6">
        <v>1031</v>
      </c>
      <c r="AV161" s="63">
        <v>66.7</v>
      </c>
      <c r="AW161" s="63">
        <v>67.1</v>
      </c>
      <c r="AX161" s="10"/>
      <c r="AY161" s="10">
        <v>6.2</v>
      </c>
      <c r="AZ161" s="10">
        <v>13.6</v>
      </c>
      <c r="BA161" s="10"/>
      <c r="BB161" s="10">
        <v>1.4</v>
      </c>
      <c r="BC161" s="10">
        <v>2.5</v>
      </c>
      <c r="BD161" s="10">
        <v>4.5</v>
      </c>
      <c r="BE161" s="10">
        <v>5.6</v>
      </c>
      <c r="BF161" s="10">
        <v>6.1</v>
      </c>
      <c r="BH161" s="11">
        <v>3.32</v>
      </c>
      <c r="BI161" s="11">
        <v>4.72</v>
      </c>
      <c r="BK161" s="12">
        <v>2.2</v>
      </c>
      <c r="BL161" s="12"/>
      <c r="BM161" s="12">
        <v>15.3</v>
      </c>
      <c r="BN161" s="12"/>
      <c r="BO161" s="12">
        <v>1.5</v>
      </c>
      <c r="BP161" s="12"/>
      <c r="BQ161" s="12">
        <v>16.4</v>
      </c>
      <c r="BR161" s="12"/>
      <c r="BS161" s="12">
        <v>1.1</v>
      </c>
      <c r="BT161" s="12"/>
      <c r="BU161" s="12">
        <v>9.1</v>
      </c>
      <c r="BV161" s="12"/>
      <c r="BW161" s="12">
        <v>3.4</v>
      </c>
      <c r="BX161" s="12"/>
      <c r="BY161" s="12">
        <v>18</v>
      </c>
      <c r="CD161" s="11">
        <v>23.8</v>
      </c>
      <c r="CE161" s="11">
        <v>19.7</v>
      </c>
      <c r="CF161" s="11"/>
      <c r="CI161" s="10"/>
      <c r="CJ161" s="2">
        <v>52</v>
      </c>
      <c r="CV161" s="36">
        <v>50</v>
      </c>
      <c r="CW161" s="7">
        <v>25</v>
      </c>
      <c r="CY161" s="64">
        <v>81</v>
      </c>
      <c r="CZ161" s="64">
        <v>92.1</v>
      </c>
      <c r="DA161" s="6">
        <v>1277</v>
      </c>
      <c r="DC161" s="6">
        <v>2122</v>
      </c>
      <c r="DE161" s="19">
        <v>69.1</v>
      </c>
      <c r="DG161" s="20">
        <v>0.707</v>
      </c>
    </row>
    <row r="162" spans="1:111" s="57" customFormat="1" ht="10.5" customHeight="1">
      <c r="A162" s="79" t="s">
        <v>356</v>
      </c>
      <c r="B162" s="79">
        <f t="shared" si="26"/>
        <v>54</v>
      </c>
      <c r="C162" s="79" t="s">
        <v>356</v>
      </c>
      <c r="D162" s="79" t="s">
        <v>176</v>
      </c>
      <c r="E162" s="79" t="s">
        <v>176</v>
      </c>
      <c r="F162" s="79" t="s">
        <v>185</v>
      </c>
      <c r="G162" s="79">
        <v>0.99</v>
      </c>
      <c r="H162" s="79">
        <v>1.229</v>
      </c>
      <c r="I162" s="79">
        <v>0.25</v>
      </c>
      <c r="J162" s="79">
        <v>0.6970000000000001</v>
      </c>
      <c r="K162" s="79">
        <v>0.081</v>
      </c>
      <c r="L162" s="79">
        <v>0.146</v>
      </c>
      <c r="M162" s="79">
        <v>0.238</v>
      </c>
      <c r="N162" s="79">
        <v>0.311</v>
      </c>
      <c r="O162" s="79">
        <v>0.105</v>
      </c>
      <c r="P162" s="79">
        <v>0.056</v>
      </c>
      <c r="Q162" s="79">
        <v>0.37200000000000005</v>
      </c>
      <c r="R162" s="79">
        <v>0.25</v>
      </c>
      <c r="S162" s="80">
        <f t="shared" si="27"/>
        <v>99</v>
      </c>
      <c r="T162" s="80">
        <f t="shared" si="28"/>
        <v>122.9</v>
      </c>
      <c r="U162" s="80"/>
      <c r="V162" s="80">
        <f t="shared" si="29"/>
        <v>25</v>
      </c>
      <c r="W162" s="80">
        <f t="shared" si="30"/>
        <v>69.7</v>
      </c>
      <c r="X162" s="80"/>
      <c r="Y162" s="80">
        <f t="shared" si="31"/>
        <v>8.1</v>
      </c>
      <c r="Z162" s="80">
        <f t="shared" si="32"/>
        <v>14.6</v>
      </c>
      <c r="AA162" s="80">
        <f t="shared" si="33"/>
        <v>23.799999999999997</v>
      </c>
      <c r="AB162" s="80">
        <f t="shared" si="34"/>
        <v>31.1</v>
      </c>
      <c r="AC162" s="80"/>
      <c r="AD162" s="80">
        <f t="shared" si="35"/>
        <v>10.5</v>
      </c>
      <c r="AE162" s="80">
        <f t="shared" si="36"/>
        <v>5.6000000000000005</v>
      </c>
      <c r="AF162" s="80"/>
      <c r="AG162" s="80">
        <f t="shared" si="37"/>
        <v>37.2</v>
      </c>
      <c r="AH162" s="80">
        <f t="shared" si="38"/>
        <v>25</v>
      </c>
      <c r="AI162" s="80"/>
      <c r="AJ162" s="55">
        <v>195641</v>
      </c>
      <c r="AK162" s="55">
        <v>306353</v>
      </c>
      <c r="AL162" s="55">
        <v>452462</v>
      </c>
      <c r="AM162" s="55">
        <v>681801</v>
      </c>
      <c r="AN162" s="55">
        <v>755929</v>
      </c>
      <c r="AO162" s="55"/>
      <c r="AP162" s="55">
        <v>1771</v>
      </c>
      <c r="AQ162" s="55">
        <v>2321</v>
      </c>
      <c r="AR162" s="55">
        <v>3450</v>
      </c>
      <c r="AS162" s="55">
        <v>3268</v>
      </c>
      <c r="AT162" s="55"/>
      <c r="AU162" s="81"/>
      <c r="AV162" s="82">
        <v>44.6</v>
      </c>
      <c r="AW162" s="82">
        <v>46</v>
      </c>
      <c r="AX162" s="80"/>
      <c r="AY162" s="80">
        <v>8.6</v>
      </c>
      <c r="AZ162" s="80">
        <v>17.3</v>
      </c>
      <c r="BA162" s="80"/>
      <c r="BB162" s="80">
        <v>2.9</v>
      </c>
      <c r="BC162" s="80">
        <v>5.8</v>
      </c>
      <c r="BD162" s="80">
        <v>12</v>
      </c>
      <c r="BE162" s="80">
        <v>14.3</v>
      </c>
      <c r="BF162" s="80">
        <v>17.4</v>
      </c>
      <c r="BH162" s="83">
        <v>2.98</v>
      </c>
      <c r="BI162" s="83">
        <v>5.5</v>
      </c>
      <c r="BJ162" s="56"/>
      <c r="BK162" s="56">
        <v>3.3</v>
      </c>
      <c r="BL162" s="56"/>
      <c r="BM162" s="56">
        <v>18.8</v>
      </c>
      <c r="BN162" s="56"/>
      <c r="BO162" s="56">
        <v>3.1</v>
      </c>
      <c r="BP162" s="56"/>
      <c r="BQ162" s="56">
        <v>15.2</v>
      </c>
      <c r="BR162" s="56"/>
      <c r="BS162" s="56"/>
      <c r="BT162" s="56"/>
      <c r="BU162" s="56"/>
      <c r="BV162" s="56"/>
      <c r="BW162" s="56"/>
      <c r="BX162" s="56"/>
      <c r="BY162" s="56"/>
      <c r="BZ162" s="79"/>
      <c r="CA162" s="79"/>
      <c r="CB162" s="79"/>
      <c r="CC162" s="79"/>
      <c r="CD162" s="83"/>
      <c r="CE162" s="83"/>
      <c r="CF162" s="83"/>
      <c r="CG162" s="79"/>
      <c r="CH162" s="79"/>
      <c r="CI162" s="80">
        <v>5.1057</v>
      </c>
      <c r="CJ162" s="79"/>
      <c r="CK162" s="79"/>
      <c r="CM162" s="55">
        <v>72</v>
      </c>
      <c r="CN162" s="55">
        <v>143</v>
      </c>
      <c r="CO162" s="55"/>
      <c r="CP162" s="55">
        <v>620</v>
      </c>
      <c r="CQ162" s="55">
        <v>1614</v>
      </c>
      <c r="CR162" s="79"/>
      <c r="CS162" s="56">
        <v>1.1</v>
      </c>
      <c r="CV162" s="59">
        <v>25</v>
      </c>
      <c r="CW162" s="81"/>
      <c r="CX162" s="81"/>
      <c r="CY162" s="84">
        <v>71.3</v>
      </c>
      <c r="CZ162" s="84">
        <v>88.7</v>
      </c>
      <c r="DA162" s="55">
        <v>2501</v>
      </c>
      <c r="DB162" s="55"/>
      <c r="DC162" s="55">
        <v>2531</v>
      </c>
      <c r="DE162" s="60">
        <v>67.7</v>
      </c>
      <c r="DG162" s="61">
        <v>0.729</v>
      </c>
    </row>
    <row r="163" spans="1:111" ht="10.5" customHeight="1">
      <c r="A163" s="2" t="s">
        <v>357</v>
      </c>
      <c r="B163" s="2">
        <f t="shared" si="26"/>
        <v>56</v>
      </c>
      <c r="C163" s="2" t="s">
        <v>357</v>
      </c>
      <c r="D163" s="2" t="s">
        <v>176</v>
      </c>
      <c r="E163" s="2" t="s">
        <v>176</v>
      </c>
      <c r="F163" s="2" t="s">
        <v>172</v>
      </c>
      <c r="G163" s="2">
        <v>1</v>
      </c>
      <c r="H163" s="2">
        <v>1.156</v>
      </c>
      <c r="I163" s="2">
        <v>0.41</v>
      </c>
      <c r="J163" s="2">
        <v>0.792</v>
      </c>
      <c r="K163" s="2">
        <v>0.188</v>
      </c>
      <c r="L163" s="2">
        <v>0.184</v>
      </c>
      <c r="M163" s="2">
        <v>0.38</v>
      </c>
      <c r="N163" s="2">
        <v>0.297</v>
      </c>
      <c r="O163" s="2">
        <v>0.169</v>
      </c>
      <c r="P163" s="2">
        <v>0.208</v>
      </c>
      <c r="Q163" s="2">
        <v>0.254</v>
      </c>
      <c r="R163" s="2">
        <v>0.341</v>
      </c>
      <c r="S163" s="10">
        <f t="shared" si="27"/>
        <v>100</v>
      </c>
      <c r="T163" s="10">
        <f t="shared" si="28"/>
        <v>115.6</v>
      </c>
      <c r="V163" s="10">
        <f t="shared" si="29"/>
        <v>41</v>
      </c>
      <c r="W163" s="10">
        <f t="shared" si="30"/>
        <v>79.2</v>
      </c>
      <c r="Y163" s="10">
        <f t="shared" si="31"/>
        <v>18.8</v>
      </c>
      <c r="Z163" s="10">
        <f t="shared" si="32"/>
        <v>18.4</v>
      </c>
      <c r="AA163" s="10">
        <f t="shared" si="33"/>
        <v>38</v>
      </c>
      <c r="AB163" s="10">
        <f t="shared" si="34"/>
        <v>29.7</v>
      </c>
      <c r="AD163" s="10">
        <f t="shared" si="35"/>
        <v>16.900000000000002</v>
      </c>
      <c r="AE163" s="10">
        <f t="shared" si="36"/>
        <v>20.8</v>
      </c>
      <c r="AG163" s="10">
        <f t="shared" si="37"/>
        <v>25.4</v>
      </c>
      <c r="AH163" s="10">
        <f t="shared" si="38"/>
        <v>34.1</v>
      </c>
      <c r="AJ163" s="6">
        <v>769749</v>
      </c>
      <c r="AK163" s="6">
        <v>1276016</v>
      </c>
      <c r="AL163" s="6">
        <v>1402000</v>
      </c>
      <c r="AM163" s="6">
        <v>1709486</v>
      </c>
      <c r="AN163" s="6">
        <v>2022106</v>
      </c>
      <c r="AP163" s="6">
        <v>2621</v>
      </c>
      <c r="AQ163" s="6">
        <v>2565</v>
      </c>
      <c r="AR163" s="6">
        <v>2738</v>
      </c>
      <c r="AS163" s="6">
        <v>2981</v>
      </c>
      <c r="AV163" s="63">
        <v>51.5</v>
      </c>
      <c r="AW163" s="63">
        <v>53.6</v>
      </c>
      <c r="AX163" s="10"/>
      <c r="AY163" s="10">
        <v>9.6</v>
      </c>
      <c r="AZ163" s="10">
        <v>15.4</v>
      </c>
      <c r="BA163" s="10"/>
      <c r="BB163" s="10">
        <v>7.5</v>
      </c>
      <c r="BC163" s="10">
        <v>11.9</v>
      </c>
      <c r="BD163" s="10">
        <v>17.8</v>
      </c>
      <c r="BE163" s="10">
        <v>22</v>
      </c>
      <c r="BF163" s="10">
        <v>23</v>
      </c>
      <c r="BH163" s="11">
        <v>3.94</v>
      </c>
      <c r="BI163" s="11">
        <v>6.73</v>
      </c>
      <c r="BK163" s="12">
        <v>2.8</v>
      </c>
      <c r="BL163" s="12"/>
      <c r="BM163" s="12">
        <v>24.4</v>
      </c>
      <c r="BN163" s="12"/>
      <c r="BO163" s="12">
        <v>1.7</v>
      </c>
      <c r="BP163" s="12"/>
      <c r="BQ163" s="12">
        <v>9.1</v>
      </c>
      <c r="BR163" s="12"/>
      <c r="BS163" s="12">
        <v>2.9</v>
      </c>
      <c r="BT163" s="12"/>
      <c r="BU163" s="12">
        <v>10.1</v>
      </c>
      <c r="BV163" s="12"/>
      <c r="BW163" s="12">
        <v>2.2</v>
      </c>
      <c r="BX163" s="12"/>
      <c r="BY163" s="12"/>
      <c r="CD163" s="11">
        <v>22.5</v>
      </c>
      <c r="CE163" s="11"/>
      <c r="CF163" s="11"/>
      <c r="CI163" s="10"/>
      <c r="CM163" s="6">
        <v>243</v>
      </c>
      <c r="CN163" s="6">
        <v>294</v>
      </c>
      <c r="CP163" s="6">
        <v>1379</v>
      </c>
      <c r="CQ163" s="6">
        <v>2893</v>
      </c>
      <c r="CV163" s="36"/>
      <c r="CW163" s="7">
        <v>31</v>
      </c>
      <c r="CY163" s="64">
        <v>84.4</v>
      </c>
      <c r="CZ163" s="64">
        <v>94.6</v>
      </c>
      <c r="DA163" s="6">
        <v>1243</v>
      </c>
      <c r="DC163" s="6">
        <v>1760</v>
      </c>
      <c r="DE163" s="19">
        <v>67.4</v>
      </c>
      <c r="DG163" s="20">
        <v>0.677</v>
      </c>
    </row>
    <row r="164" spans="1:111" ht="10.5" customHeight="1">
      <c r="A164" s="2" t="s">
        <v>358</v>
      </c>
      <c r="B164" s="2">
        <f t="shared" si="26"/>
        <v>52</v>
      </c>
      <c r="C164" s="2" t="s">
        <v>358</v>
      </c>
      <c r="D164" s="2" t="s">
        <v>176</v>
      </c>
      <c r="E164" s="2" t="s">
        <v>179</v>
      </c>
      <c r="F164" s="2" t="s">
        <v>174</v>
      </c>
      <c r="G164" s="2">
        <v>1</v>
      </c>
      <c r="H164" s="2">
        <v>0.9640000000000001</v>
      </c>
      <c r="I164" s="2">
        <v>0.48</v>
      </c>
      <c r="J164" s="2">
        <v>0.976</v>
      </c>
      <c r="K164" s="2">
        <v>0.13</v>
      </c>
      <c r="L164" s="2">
        <v>0.17</v>
      </c>
      <c r="M164" s="2">
        <v>0.165</v>
      </c>
      <c r="N164" s="2">
        <v>0.247</v>
      </c>
      <c r="O164" s="2">
        <v>0.186</v>
      </c>
      <c r="P164" s="2">
        <v>0.163</v>
      </c>
      <c r="Q164" s="2">
        <v>0.21</v>
      </c>
      <c r="R164" s="2">
        <v>0.285</v>
      </c>
      <c r="S164" s="10">
        <f t="shared" si="27"/>
        <v>100</v>
      </c>
      <c r="T164" s="10">
        <f t="shared" si="28"/>
        <v>96.4</v>
      </c>
      <c r="V164" s="10">
        <f t="shared" si="29"/>
        <v>48</v>
      </c>
      <c r="W164" s="10">
        <f t="shared" si="30"/>
        <v>97.6</v>
      </c>
      <c r="Y164" s="10">
        <f t="shared" si="31"/>
        <v>13</v>
      </c>
      <c r="Z164" s="10">
        <f t="shared" si="32"/>
        <v>17</v>
      </c>
      <c r="AA164" s="10">
        <f t="shared" si="33"/>
        <v>16.5</v>
      </c>
      <c r="AB164" s="10">
        <f t="shared" si="34"/>
        <v>24.7</v>
      </c>
      <c r="AD164" s="10">
        <f t="shared" si="35"/>
        <v>18.6</v>
      </c>
      <c r="AE164" s="10">
        <f t="shared" si="36"/>
        <v>16.3</v>
      </c>
      <c r="AG164" s="10">
        <f t="shared" si="37"/>
        <v>21</v>
      </c>
      <c r="AH164" s="10">
        <f t="shared" si="38"/>
        <v>28.499999999999996</v>
      </c>
      <c r="AJ164" s="6">
        <v>575499</v>
      </c>
      <c r="AK164" s="6">
        <v>589134</v>
      </c>
      <c r="AL164" s="6">
        <v>454190</v>
      </c>
      <c r="AM164" s="6">
        <v>544893</v>
      </c>
      <c r="AN164" s="6">
        <v>747638</v>
      </c>
      <c r="AP164" s="6">
        <v>1656</v>
      </c>
      <c r="AQ164" s="6">
        <v>1221</v>
      </c>
      <c r="AR164" s="6">
        <v>1427</v>
      </c>
      <c r="AS164" s="6">
        <v>1946</v>
      </c>
      <c r="AV164" s="63">
        <v>67.4</v>
      </c>
      <c r="AW164" s="63">
        <v>42.8</v>
      </c>
      <c r="AX164" s="10"/>
      <c r="AY164" s="10">
        <v>21.5</v>
      </c>
      <c r="AZ164" s="10">
        <v>47.8</v>
      </c>
      <c r="BA164" s="10"/>
      <c r="BB164" s="10">
        <v>3.7</v>
      </c>
      <c r="BC164" s="10">
        <v>6.7</v>
      </c>
      <c r="BD164" s="10">
        <v>7.5</v>
      </c>
      <c r="BE164" s="10">
        <v>7.9</v>
      </c>
      <c r="BF164" s="10">
        <v>9.3</v>
      </c>
      <c r="BH164" s="11">
        <v>7.09</v>
      </c>
      <c r="BI164" s="11">
        <v>9.6</v>
      </c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>
        <v>5.2</v>
      </c>
      <c r="BX164" s="12"/>
      <c r="BY164" s="12"/>
      <c r="CD164" s="11">
        <v>18.2</v>
      </c>
      <c r="CE164" s="11" t="s">
        <v>359</v>
      </c>
      <c r="CF164" s="11"/>
      <c r="CI164" s="10"/>
      <c r="CJ164" s="2">
        <v>42</v>
      </c>
      <c r="CM164" s="6">
        <v>4563</v>
      </c>
      <c r="CN164" s="6">
        <v>7097</v>
      </c>
      <c r="CP164" s="6">
        <v>30960</v>
      </c>
      <c r="CQ164" s="6">
        <v>71003</v>
      </c>
      <c r="CS164" s="12">
        <v>1.4</v>
      </c>
      <c r="CV164" s="36">
        <v>37</v>
      </c>
      <c r="CW164" s="7">
        <v>29</v>
      </c>
      <c r="CY164" s="64">
        <v>98</v>
      </c>
      <c r="CZ164" s="64">
        <v>99</v>
      </c>
      <c r="DC164" s="6">
        <v>4396</v>
      </c>
      <c r="DE164" s="19">
        <v>71.1</v>
      </c>
      <c r="DG164" s="20">
        <v>0.851</v>
      </c>
    </row>
    <row r="165" spans="1:111" ht="10.5" customHeight="1">
      <c r="A165" s="2" t="s">
        <v>360</v>
      </c>
      <c r="B165" s="2">
        <f t="shared" si="26"/>
        <v>57</v>
      </c>
      <c r="C165" s="2" t="s">
        <v>360</v>
      </c>
      <c r="D165" s="2" t="s">
        <v>181</v>
      </c>
      <c r="E165" s="2" t="s">
        <v>181</v>
      </c>
      <c r="F165" s="2" t="s">
        <v>174</v>
      </c>
      <c r="G165" s="2">
        <v>0.84</v>
      </c>
      <c r="H165" s="2">
        <v>1.321</v>
      </c>
      <c r="I165" s="2">
        <v>0.42</v>
      </c>
      <c r="J165" s="2">
        <v>1.111</v>
      </c>
      <c r="K165" s="2">
        <v>0.05</v>
      </c>
      <c r="L165" s="2">
        <v>0.108</v>
      </c>
      <c r="M165" s="2">
        <v>0.12</v>
      </c>
      <c r="N165" s="2">
        <v>0.37200000000000005</v>
      </c>
      <c r="O165" s="2">
        <v>0.068</v>
      </c>
      <c r="P165" s="2">
        <v>0.035</v>
      </c>
      <c r="Q165" s="2">
        <v>0.319</v>
      </c>
      <c r="R165" s="2">
        <v>0.42700000000000005</v>
      </c>
      <c r="S165" s="10">
        <f t="shared" si="27"/>
        <v>84</v>
      </c>
      <c r="T165" s="10">
        <f t="shared" si="28"/>
        <v>132.1</v>
      </c>
      <c r="V165" s="10">
        <f t="shared" si="29"/>
        <v>42</v>
      </c>
      <c r="W165" s="10">
        <f t="shared" si="30"/>
        <v>111.1</v>
      </c>
      <c r="Y165" s="10">
        <f t="shared" si="31"/>
        <v>5</v>
      </c>
      <c r="Z165" s="10">
        <f t="shared" si="32"/>
        <v>10.8</v>
      </c>
      <c r="AA165" s="10">
        <f t="shared" si="33"/>
        <v>12</v>
      </c>
      <c r="AB165" s="10">
        <f t="shared" si="34"/>
        <v>37.2</v>
      </c>
      <c r="AD165" s="10">
        <f t="shared" si="35"/>
        <v>6.800000000000001</v>
      </c>
      <c r="AE165" s="10">
        <f t="shared" si="36"/>
        <v>3.5000000000000004</v>
      </c>
      <c r="AG165" s="10">
        <f t="shared" si="37"/>
        <v>31.900000000000002</v>
      </c>
      <c r="AH165" s="10">
        <f t="shared" si="38"/>
        <v>42.7</v>
      </c>
      <c r="AJ165" s="6">
        <v>79702</v>
      </c>
      <c r="AK165" s="6">
        <v>92152</v>
      </c>
      <c r="AL165" s="6">
        <v>129277</v>
      </c>
      <c r="AM165" s="6">
        <v>185762</v>
      </c>
      <c r="AN165" s="6">
        <v>300573</v>
      </c>
      <c r="AP165" s="6">
        <v>944</v>
      </c>
      <c r="AQ165" s="6">
        <v>1305</v>
      </c>
      <c r="AR165" s="6">
        <v>1882</v>
      </c>
      <c r="AS165" s="6">
        <v>3060</v>
      </c>
      <c r="AV165" s="63">
        <v>49.6</v>
      </c>
      <c r="AW165" s="63">
        <v>58.7</v>
      </c>
      <c r="AX165" s="10"/>
      <c r="AY165" s="10">
        <v>3.4</v>
      </c>
      <c r="AZ165" s="10">
        <v>11.4</v>
      </c>
      <c r="BA165" s="10"/>
      <c r="BB165" s="10">
        <v>1.4</v>
      </c>
      <c r="BC165" s="10">
        <v>2.4</v>
      </c>
      <c r="BD165" s="10">
        <v>4.5</v>
      </c>
      <c r="BE165" s="10">
        <v>5.5</v>
      </c>
      <c r="BF165" s="10">
        <v>7.8</v>
      </c>
      <c r="BH165" s="11">
        <v>2.2</v>
      </c>
      <c r="BI165" s="11">
        <v>3.61</v>
      </c>
      <c r="BK165" s="12">
        <v>1.5</v>
      </c>
      <c r="BL165" s="12"/>
      <c r="BM165" s="12">
        <v>6.6</v>
      </c>
      <c r="BN165" s="12"/>
      <c r="BO165" s="12">
        <v>3.8</v>
      </c>
      <c r="BP165" s="12"/>
      <c r="BQ165" s="12"/>
      <c r="BR165" s="12"/>
      <c r="BS165" s="12">
        <v>4.3</v>
      </c>
      <c r="BT165" s="12"/>
      <c r="BU165" s="12"/>
      <c r="BV165" s="12"/>
      <c r="BW165" s="12">
        <v>5.5</v>
      </c>
      <c r="BX165" s="12"/>
      <c r="BY165" s="12"/>
      <c r="CD165" s="11">
        <v>12.7</v>
      </c>
      <c r="CE165" s="11">
        <v>16.4</v>
      </c>
      <c r="CF165" s="11"/>
      <c r="CI165" s="10"/>
      <c r="CJ165" s="2">
        <v>25</v>
      </c>
      <c r="CM165" s="6">
        <v>237</v>
      </c>
      <c r="CN165" s="6">
        <v>1580</v>
      </c>
      <c r="CP165" s="6">
        <v>2956</v>
      </c>
      <c r="CQ165" s="6">
        <v>19617</v>
      </c>
      <c r="CS165" s="12">
        <v>2.7</v>
      </c>
      <c r="CV165" s="36">
        <v>35</v>
      </c>
      <c r="CW165" s="7">
        <v>30</v>
      </c>
      <c r="CY165" s="64">
        <v>78</v>
      </c>
      <c r="CZ165" s="64">
        <v>89.6</v>
      </c>
      <c r="DA165" s="6">
        <v>2407</v>
      </c>
      <c r="DC165" s="6">
        <v>8075</v>
      </c>
      <c r="DE165" s="19">
        <v>74.8</v>
      </c>
      <c r="DG165" s="20">
        <v>0.892</v>
      </c>
    </row>
    <row r="166" spans="1:105" ht="10.5" customHeight="1">
      <c r="A166" s="2" t="s">
        <v>361</v>
      </c>
      <c r="B166" s="2">
        <f t="shared" si="26"/>
        <v>13</v>
      </c>
      <c r="C166" s="2" t="s">
        <v>361</v>
      </c>
      <c r="D166" s="2" t="s">
        <v>179</v>
      </c>
      <c r="E166" s="2" t="s">
        <v>179</v>
      </c>
      <c r="F166" s="2" t="s">
        <v>215</v>
      </c>
      <c r="N166" s="2">
        <v>0.42</v>
      </c>
      <c r="Q166" s="2">
        <v>0.348</v>
      </c>
      <c r="R166" s="2">
        <v>0.494</v>
      </c>
      <c r="S166" s="10">
        <f t="shared" si="27"/>
      </c>
      <c r="T166" s="10">
        <f t="shared" si="28"/>
      </c>
      <c r="V166" s="10">
        <f t="shared" si="29"/>
      </c>
      <c r="W166" s="10">
        <f t="shared" si="30"/>
      </c>
      <c r="Y166" s="10">
        <f t="shared" si="31"/>
      </c>
      <c r="Z166" s="10">
        <f t="shared" si="32"/>
      </c>
      <c r="AA166" s="10">
        <f t="shared" si="33"/>
      </c>
      <c r="AB166" s="10">
        <f t="shared" si="34"/>
        <v>42</v>
      </c>
      <c r="AD166" s="10">
        <f t="shared" si="35"/>
      </c>
      <c r="AE166" s="10">
        <f t="shared" si="36"/>
      </c>
      <c r="AG166" s="10">
        <f t="shared" si="37"/>
        <v>34.8</v>
      </c>
      <c r="AH166" s="10">
        <f t="shared" si="38"/>
        <v>49.4</v>
      </c>
      <c r="AJ166" s="6">
        <v>97517</v>
      </c>
      <c r="AK166" s="6">
        <v>131184</v>
      </c>
      <c r="AL166" s="6">
        <v>142407</v>
      </c>
      <c r="AM166" s="6">
        <v>153680</v>
      </c>
      <c r="AN166" s="6">
        <v>164854</v>
      </c>
      <c r="AV166" s="63"/>
      <c r="AW166" s="63"/>
      <c r="AX166" s="10"/>
      <c r="AY166" s="10"/>
      <c r="AZ166" s="10"/>
      <c r="BA166" s="10"/>
      <c r="BB166" s="10"/>
      <c r="BC166" s="10"/>
      <c r="BD166" s="10"/>
      <c r="BE166" s="10"/>
      <c r="BF166" s="10">
        <v>33.8</v>
      </c>
      <c r="BK166" s="12">
        <v>7.8</v>
      </c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CD166" s="11"/>
      <c r="CE166" s="11"/>
      <c r="CF166" s="11"/>
      <c r="CI166" s="10"/>
      <c r="CV166" s="36"/>
      <c r="CY166" s="64"/>
      <c r="CZ166" s="64"/>
      <c r="DA166" s="6">
        <v>4414</v>
      </c>
    </row>
    <row r="167" spans="1:111" s="57" customFormat="1" ht="10.5" customHeight="1">
      <c r="A167" s="79" t="s">
        <v>362</v>
      </c>
      <c r="B167" s="79">
        <f t="shared" si="26"/>
        <v>25</v>
      </c>
      <c r="C167" s="79" t="s">
        <v>362</v>
      </c>
      <c r="D167" s="79" t="s">
        <v>181</v>
      </c>
      <c r="E167" s="79" t="s">
        <v>181</v>
      </c>
      <c r="F167" s="79" t="s">
        <v>177</v>
      </c>
      <c r="G167" s="79"/>
      <c r="H167" s="79">
        <v>0.862</v>
      </c>
      <c r="I167" s="79"/>
      <c r="J167" s="79">
        <v>0.799</v>
      </c>
      <c r="K167" s="79"/>
      <c r="L167" s="79"/>
      <c r="M167" s="79"/>
      <c r="N167" s="79">
        <v>0.276</v>
      </c>
      <c r="O167" s="79"/>
      <c r="P167" s="79"/>
      <c r="Q167" s="79">
        <v>0.146</v>
      </c>
      <c r="R167" s="79">
        <v>0.42</v>
      </c>
      <c r="S167" s="80">
        <f t="shared" si="27"/>
      </c>
      <c r="T167" s="80">
        <f t="shared" si="28"/>
        <v>86.2</v>
      </c>
      <c r="U167" s="80"/>
      <c r="V167" s="80">
        <f t="shared" si="29"/>
      </c>
      <c r="W167" s="80">
        <f t="shared" si="30"/>
        <v>79.9</v>
      </c>
      <c r="X167" s="80"/>
      <c r="Y167" s="80">
        <f t="shared" si="31"/>
      </c>
      <c r="Z167" s="80">
        <f t="shared" si="32"/>
      </c>
      <c r="AA167" s="80">
        <f t="shared" si="33"/>
      </c>
      <c r="AB167" s="80">
        <f t="shared" si="34"/>
        <v>27.6</v>
      </c>
      <c r="AC167" s="80"/>
      <c r="AD167" s="80">
        <f t="shared" si="35"/>
      </c>
      <c r="AE167" s="80">
        <f t="shared" si="36"/>
      </c>
      <c r="AF167" s="80"/>
      <c r="AG167" s="80">
        <f t="shared" si="37"/>
        <v>14.6</v>
      </c>
      <c r="AH167" s="80">
        <f t="shared" si="38"/>
        <v>42</v>
      </c>
      <c r="AI167" s="80"/>
      <c r="AJ167" s="55">
        <v>779</v>
      </c>
      <c r="AK167" s="55">
        <v>2269</v>
      </c>
      <c r="AL167" s="55">
        <v>5344</v>
      </c>
      <c r="AM167" s="55">
        <v>6485</v>
      </c>
      <c r="AN167" s="55">
        <v>8271</v>
      </c>
      <c r="AO167" s="55"/>
      <c r="AP167" s="55">
        <v>991</v>
      </c>
      <c r="AQ167" s="55">
        <v>1494</v>
      </c>
      <c r="AR167" s="55">
        <v>1559</v>
      </c>
      <c r="AS167" s="55">
        <v>1509</v>
      </c>
      <c r="AT167" s="55"/>
      <c r="AU167" s="81"/>
      <c r="AV167" s="82"/>
      <c r="AW167" s="82"/>
      <c r="AX167" s="80"/>
      <c r="AY167" s="80"/>
      <c r="AZ167" s="80"/>
      <c r="BA167" s="80"/>
      <c r="BB167" s="80"/>
      <c r="BC167" s="80"/>
      <c r="BD167" s="80"/>
      <c r="BE167" s="80"/>
      <c r="BF167" s="80">
        <v>16.8</v>
      </c>
      <c r="BH167" s="83"/>
      <c r="BI167" s="83"/>
      <c r="BJ167" s="56"/>
      <c r="BK167" s="56">
        <v>3.3</v>
      </c>
      <c r="BL167" s="56"/>
      <c r="BM167" s="56">
        <v>8.9</v>
      </c>
      <c r="BN167" s="56"/>
      <c r="BO167" s="56">
        <v>2.6</v>
      </c>
      <c r="BP167" s="56"/>
      <c r="BQ167" s="56">
        <v>7.2</v>
      </c>
      <c r="BR167" s="56"/>
      <c r="BS167" s="56">
        <v>3.4</v>
      </c>
      <c r="BT167" s="56"/>
      <c r="BU167" s="56"/>
      <c r="BV167" s="56"/>
      <c r="BW167" s="56"/>
      <c r="BX167" s="56"/>
      <c r="BY167" s="56"/>
      <c r="BZ167" s="79"/>
      <c r="CA167" s="79"/>
      <c r="CB167" s="79"/>
      <c r="CC167" s="79"/>
      <c r="CD167" s="83"/>
      <c r="CE167" s="83"/>
      <c r="CF167" s="83"/>
      <c r="CG167" s="79"/>
      <c r="CH167" s="79"/>
      <c r="CI167" s="80"/>
      <c r="CJ167" s="79"/>
      <c r="CK167" s="79"/>
      <c r="CM167" s="55"/>
      <c r="CN167" s="55"/>
      <c r="CO167" s="55"/>
      <c r="CP167" s="55"/>
      <c r="CQ167" s="55"/>
      <c r="CR167" s="79"/>
      <c r="CS167" s="56"/>
      <c r="CV167" s="59">
        <v>10</v>
      </c>
      <c r="CW167" s="81"/>
      <c r="CX167" s="81"/>
      <c r="CY167" s="84">
        <v>57.5</v>
      </c>
      <c r="CZ167" s="84">
        <v>79.4</v>
      </c>
      <c r="DA167" s="55"/>
      <c r="DB167" s="55"/>
      <c r="DC167" s="55">
        <v>11473</v>
      </c>
      <c r="DE167" s="60">
        <v>71.1</v>
      </c>
      <c r="DG167" s="61">
        <v>0.84</v>
      </c>
    </row>
    <row r="168" spans="1:105" ht="10.5" customHeight="1">
      <c r="A168" s="2" t="s">
        <v>363</v>
      </c>
      <c r="B168" s="2">
        <f t="shared" si="26"/>
        <v>7</v>
      </c>
      <c r="C168" s="2" t="s">
        <v>363</v>
      </c>
      <c r="D168" s="2" t="s">
        <v>181</v>
      </c>
      <c r="E168" s="2" t="s">
        <v>181</v>
      </c>
      <c r="F168" s="2" t="s">
        <v>183</v>
      </c>
      <c r="S168" s="10">
        <f t="shared" si="27"/>
      </c>
      <c r="T168" s="10">
        <f t="shared" si="28"/>
      </c>
      <c r="V168" s="10">
        <f t="shared" si="29"/>
      </c>
      <c r="W168" s="10">
        <f t="shared" si="30"/>
      </c>
      <c r="Y168" s="10">
        <f t="shared" si="31"/>
      </c>
      <c r="Z168" s="10">
        <f t="shared" si="32"/>
      </c>
      <c r="AA168" s="10">
        <f t="shared" si="33"/>
      </c>
      <c r="AB168" s="10">
        <f t="shared" si="34"/>
      </c>
      <c r="AD168" s="10">
        <f t="shared" si="35"/>
      </c>
      <c r="AE168" s="10">
        <f t="shared" si="36"/>
      </c>
      <c r="AG168" s="10">
        <f t="shared" si="37"/>
      </c>
      <c r="AH168" s="10">
        <f t="shared" si="38"/>
      </c>
      <c r="AV168" s="63">
        <v>45.4</v>
      </c>
      <c r="AW168" s="63"/>
      <c r="AX168" s="10"/>
      <c r="AY168" s="10">
        <v>7.6</v>
      </c>
      <c r="AZ168" s="10"/>
      <c r="BA168" s="10"/>
      <c r="BB168" s="10">
        <v>0.5</v>
      </c>
      <c r="BC168" s="10">
        <v>0.9</v>
      </c>
      <c r="BD168" s="10">
        <v>1.4</v>
      </c>
      <c r="BE168" s="10"/>
      <c r="BH168" s="11">
        <v>2.28</v>
      </c>
      <c r="BK168" s="12"/>
      <c r="BL168" s="12"/>
      <c r="BM168" s="12"/>
      <c r="BN168" s="12"/>
      <c r="BO168" s="12">
        <v>15.6</v>
      </c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CD168" s="11"/>
      <c r="CE168" s="11"/>
      <c r="CF168" s="11"/>
      <c r="CI168" s="10"/>
      <c r="CV168" s="36"/>
      <c r="CY168" s="64"/>
      <c r="CZ168" s="64"/>
      <c r="DA168" s="6">
        <v>1526</v>
      </c>
    </row>
    <row r="169" spans="1:111" ht="10.5" customHeight="1">
      <c r="A169" s="2" t="s">
        <v>364</v>
      </c>
      <c r="B169" s="2">
        <f t="shared" si="26"/>
        <v>41</v>
      </c>
      <c r="C169" s="2" t="s">
        <v>364</v>
      </c>
      <c r="D169" s="2" t="s">
        <v>176</v>
      </c>
      <c r="E169" s="2" t="s">
        <v>176</v>
      </c>
      <c r="F169" s="2" t="s">
        <v>174</v>
      </c>
      <c r="H169" s="2">
        <v>0.9990000000000001</v>
      </c>
      <c r="J169" s="2">
        <v>0.779</v>
      </c>
      <c r="N169" s="2">
        <v>0.183</v>
      </c>
      <c r="Q169" s="2">
        <v>0.18899999999999997</v>
      </c>
      <c r="R169" s="2">
        <v>0.17600000000000002</v>
      </c>
      <c r="S169" s="10">
        <f t="shared" si="27"/>
      </c>
      <c r="T169" s="10">
        <f t="shared" si="28"/>
        <v>99.9</v>
      </c>
      <c r="V169" s="10">
        <f t="shared" si="29"/>
      </c>
      <c r="W169" s="10">
        <f t="shared" si="30"/>
        <v>77.9</v>
      </c>
      <c r="Y169" s="10">
        <f t="shared" si="31"/>
      </c>
      <c r="Z169" s="10">
        <f t="shared" si="32"/>
      </c>
      <c r="AA169" s="10">
        <f t="shared" si="33"/>
      </c>
      <c r="AB169" s="10">
        <f t="shared" si="34"/>
        <v>18.3</v>
      </c>
      <c r="AD169" s="10">
        <f t="shared" si="35"/>
      </c>
      <c r="AE169" s="10">
        <f t="shared" si="36"/>
      </c>
      <c r="AG169" s="10">
        <f t="shared" si="37"/>
        <v>18.9</v>
      </c>
      <c r="AH169" s="10">
        <f t="shared" si="38"/>
        <v>17.6</v>
      </c>
      <c r="AJ169" s="6">
        <v>164567</v>
      </c>
      <c r="AK169" s="6">
        <v>192769</v>
      </c>
      <c r="AL169" s="6">
        <v>159798</v>
      </c>
      <c r="AM169" s="6">
        <v>192810</v>
      </c>
      <c r="AN169" s="6">
        <v>336141</v>
      </c>
      <c r="AP169" s="6">
        <v>868</v>
      </c>
      <c r="AQ169" s="6">
        <v>703</v>
      </c>
      <c r="AR169" s="6">
        <v>711</v>
      </c>
      <c r="AS169" s="6">
        <v>1479</v>
      </c>
      <c r="AV169" s="63">
        <v>66.8</v>
      </c>
      <c r="AW169" s="63">
        <v>24.4</v>
      </c>
      <c r="AX169" s="10"/>
      <c r="AY169" s="10">
        <v>15.5</v>
      </c>
      <c r="AZ169" s="10">
        <v>63.2</v>
      </c>
      <c r="BA169" s="10"/>
      <c r="BB169" s="10">
        <v>2.7</v>
      </c>
      <c r="BC169" s="10">
        <v>4.6</v>
      </c>
      <c r="BD169" s="10">
        <v>6</v>
      </c>
      <c r="BE169" s="10">
        <v>6.9</v>
      </c>
      <c r="BF169" s="10">
        <v>7.6</v>
      </c>
      <c r="BH169" s="11">
        <v>5.63</v>
      </c>
      <c r="BI169" s="11">
        <v>9.24</v>
      </c>
      <c r="BK169" s="12"/>
      <c r="BL169" s="12"/>
      <c r="BM169" s="12">
        <v>8</v>
      </c>
      <c r="BN169" s="12"/>
      <c r="BO169" s="12">
        <v>3.3</v>
      </c>
      <c r="BP169" s="12"/>
      <c r="BQ169" s="12">
        <v>6.7</v>
      </c>
      <c r="BR169" s="12"/>
      <c r="BS169" s="12">
        <v>2.8</v>
      </c>
      <c r="BT169" s="12"/>
      <c r="BU169" s="12">
        <v>7.3</v>
      </c>
      <c r="BV169" s="12"/>
      <c r="BW169" s="12"/>
      <c r="BX169" s="12"/>
      <c r="BY169" s="12"/>
      <c r="CD169" s="11"/>
      <c r="CE169" s="11" t="s">
        <v>365</v>
      </c>
      <c r="CF169" s="11"/>
      <c r="CI169" s="10"/>
      <c r="CJ169" s="2">
        <v>40</v>
      </c>
      <c r="CM169" s="6">
        <v>950</v>
      </c>
      <c r="CN169" s="6">
        <v>1154</v>
      </c>
      <c r="CP169" s="6">
        <v>3970</v>
      </c>
      <c r="CQ169" s="6">
        <v>7894</v>
      </c>
      <c r="CS169" s="12">
        <v>2</v>
      </c>
      <c r="CV169" s="36"/>
      <c r="CW169" s="7">
        <v>51</v>
      </c>
      <c r="CY169" s="64">
        <v>96</v>
      </c>
      <c r="CZ169" s="64">
        <v>98</v>
      </c>
      <c r="DA169" s="6">
        <v>590</v>
      </c>
      <c r="DC169" s="6">
        <v>1725</v>
      </c>
      <c r="DE169" s="19">
        <v>69.6</v>
      </c>
      <c r="DG169" s="20">
        <v>0.767</v>
      </c>
    </row>
    <row r="170" spans="1:111" ht="10.5" customHeight="1">
      <c r="A170" s="2" t="s">
        <v>366</v>
      </c>
      <c r="B170" s="2">
        <f t="shared" si="26"/>
        <v>26</v>
      </c>
      <c r="C170" s="2" t="s">
        <v>366</v>
      </c>
      <c r="D170" s="2" t="s">
        <v>176</v>
      </c>
      <c r="E170" s="2" t="s">
        <v>176</v>
      </c>
      <c r="F170" s="2" t="s">
        <v>174</v>
      </c>
      <c r="H170" s="2">
        <v>1.111</v>
      </c>
      <c r="J170" s="2">
        <v>0.8590000000000001</v>
      </c>
      <c r="N170" s="2">
        <v>0.42100000000000004</v>
      </c>
      <c r="Q170" s="2">
        <v>0.375</v>
      </c>
      <c r="R170" s="2">
        <v>0.46799999999999997</v>
      </c>
      <c r="S170" s="10">
        <f t="shared" si="27"/>
      </c>
      <c r="T170" s="10">
        <f t="shared" si="28"/>
        <v>111.1</v>
      </c>
      <c r="V170" s="10">
        <f t="shared" si="29"/>
      </c>
      <c r="W170" s="10">
        <f t="shared" si="30"/>
        <v>85.9</v>
      </c>
      <c r="Y170" s="10">
        <f t="shared" si="31"/>
      </c>
      <c r="Z170" s="10">
        <f t="shared" si="32"/>
      </c>
      <c r="AA170" s="10">
        <f t="shared" si="33"/>
      </c>
      <c r="AB170" s="10">
        <f t="shared" si="34"/>
        <v>42.1</v>
      </c>
      <c r="AD170" s="10">
        <f t="shared" si="35"/>
      </c>
      <c r="AE170" s="10">
        <f t="shared" si="36"/>
      </c>
      <c r="AG170" s="10">
        <f t="shared" si="37"/>
        <v>37.5</v>
      </c>
      <c r="AH170" s="10">
        <f t="shared" si="38"/>
        <v>46.8</v>
      </c>
      <c r="AJ170" s="6">
        <v>5500000</v>
      </c>
      <c r="AK170" s="6">
        <v>5700000</v>
      </c>
      <c r="AL170" s="6">
        <v>5444000</v>
      </c>
      <c r="AM170" s="6">
        <v>5100000</v>
      </c>
      <c r="AN170" s="6">
        <v>4458363</v>
      </c>
      <c r="AP170" s="6">
        <v>2190</v>
      </c>
      <c r="AQ170" s="6">
        <v>3768</v>
      </c>
      <c r="AR170" s="6">
        <v>1900</v>
      </c>
      <c r="AS170" s="6">
        <v>2998</v>
      </c>
      <c r="AV170" s="63"/>
      <c r="AW170" s="63"/>
      <c r="AX170" s="10"/>
      <c r="AY170" s="10"/>
      <c r="AZ170" s="10"/>
      <c r="BA170" s="10"/>
      <c r="BB170" s="10"/>
      <c r="BC170" s="10"/>
      <c r="BD170" s="10"/>
      <c r="BE170" s="10"/>
      <c r="BF170" s="10">
        <v>17.7</v>
      </c>
      <c r="BK170" s="12">
        <v>3.9</v>
      </c>
      <c r="BL170" s="12"/>
      <c r="BM170" s="12"/>
      <c r="BN170" s="12"/>
      <c r="BO170" s="12">
        <v>3.5</v>
      </c>
      <c r="BP170" s="12"/>
      <c r="BQ170" s="12"/>
      <c r="BR170" s="12"/>
      <c r="BS170" s="12">
        <v>3.5</v>
      </c>
      <c r="BT170" s="12"/>
      <c r="BU170" s="12"/>
      <c r="BV170" s="12"/>
      <c r="BW170" s="12"/>
      <c r="BX170" s="12"/>
      <c r="BY170" s="12"/>
      <c r="CD170" s="11"/>
      <c r="CE170" s="11"/>
      <c r="CF170" s="11"/>
      <c r="CI170" s="10"/>
      <c r="CN170" s="6">
        <v>24958</v>
      </c>
      <c r="CQ170" s="6">
        <v>159065</v>
      </c>
      <c r="CS170" s="12">
        <v>0.3</v>
      </c>
      <c r="CV170" s="36"/>
      <c r="CW170" s="7">
        <v>49</v>
      </c>
      <c r="CY170" s="64"/>
      <c r="CZ170" s="64">
        <v>99</v>
      </c>
      <c r="DE170" s="19">
        <v>65.5</v>
      </c>
      <c r="DG170" s="20">
        <v>0.769</v>
      </c>
    </row>
    <row r="171" spans="1:107" ht="10.5" customHeight="1">
      <c r="A171" s="14" t="s">
        <v>367</v>
      </c>
      <c r="B171" s="2">
        <f t="shared" si="26"/>
        <v>45</v>
      </c>
      <c r="C171" s="2" t="s">
        <v>367</v>
      </c>
      <c r="D171" s="2" t="s">
        <v>171</v>
      </c>
      <c r="E171" s="2" t="s">
        <v>171</v>
      </c>
      <c r="F171" s="2" t="s">
        <v>183</v>
      </c>
      <c r="G171" s="2">
        <v>0.53</v>
      </c>
      <c r="H171" s="2">
        <v>0.965</v>
      </c>
      <c r="I171" s="2">
        <v>0.02</v>
      </c>
      <c r="J171" s="2">
        <v>0.139</v>
      </c>
      <c r="K171" s="2">
        <v>0.001</v>
      </c>
      <c r="L171" s="2">
        <v>0.003</v>
      </c>
      <c r="M171" s="2">
        <v>0.004</v>
      </c>
      <c r="N171" s="2">
        <v>0.006</v>
      </c>
      <c r="O171" s="2">
        <v>0</v>
      </c>
      <c r="P171" s="2">
        <v>0</v>
      </c>
      <c r="Q171" s="2">
        <v>0.003</v>
      </c>
      <c r="R171" s="2">
        <v>0.009000000000000001</v>
      </c>
      <c r="S171" s="10">
        <f t="shared" si="27"/>
        <v>53</v>
      </c>
      <c r="T171" s="10">
        <f t="shared" si="28"/>
        <v>96.5</v>
      </c>
      <c r="V171" s="10">
        <f t="shared" si="29"/>
        <v>2</v>
      </c>
      <c r="W171" s="10">
        <f t="shared" si="30"/>
        <v>13.900000000000002</v>
      </c>
      <c r="Y171" s="10">
        <f t="shared" si="31"/>
        <v>0.1</v>
      </c>
      <c r="Z171" s="10">
        <f t="shared" si="32"/>
        <v>0.3</v>
      </c>
      <c r="AA171" s="10">
        <f t="shared" si="33"/>
        <v>0.4</v>
      </c>
      <c r="AB171" s="10">
        <f t="shared" si="34"/>
        <v>0.6</v>
      </c>
      <c r="AD171" s="10">
        <f t="shared" si="35"/>
        <v>0</v>
      </c>
      <c r="AE171" s="10">
        <f t="shared" si="36"/>
        <v>0</v>
      </c>
      <c r="AG171" s="10">
        <f t="shared" si="37"/>
        <v>0.3</v>
      </c>
      <c r="AH171" s="10">
        <f t="shared" si="38"/>
        <v>0.9000000000000001</v>
      </c>
      <c r="AJ171" s="6">
        <v>1108</v>
      </c>
      <c r="AK171" s="6">
        <v>1243</v>
      </c>
      <c r="AL171" s="6">
        <v>1987</v>
      </c>
      <c r="AM171" s="6">
        <v>3389</v>
      </c>
      <c r="AN171" s="6">
        <v>4791</v>
      </c>
      <c r="AP171" s="6">
        <v>24</v>
      </c>
      <c r="AR171" s="6">
        <v>50</v>
      </c>
      <c r="AV171" s="63"/>
      <c r="AW171" s="63">
        <v>34.6</v>
      </c>
      <c r="AX171" s="10"/>
      <c r="AY171" s="10">
        <v>2.2</v>
      </c>
      <c r="AZ171" s="10">
        <v>1.9</v>
      </c>
      <c r="BA171" s="10"/>
      <c r="BB171" s="10">
        <v>0.4</v>
      </c>
      <c r="BC171" s="10">
        <v>0.3</v>
      </c>
      <c r="BD171" s="10">
        <v>0.3</v>
      </c>
      <c r="BE171" s="10">
        <v>0.3</v>
      </c>
      <c r="BF171" s="10">
        <v>0.4</v>
      </c>
      <c r="BI171" s="11">
        <v>1.48</v>
      </c>
      <c r="BK171" s="12">
        <v>2.3</v>
      </c>
      <c r="BL171" s="12"/>
      <c r="BM171" s="12">
        <v>26.6</v>
      </c>
      <c r="BN171" s="12"/>
      <c r="BO171" s="12">
        <v>2.7</v>
      </c>
      <c r="BP171" s="12"/>
      <c r="BQ171" s="12">
        <v>21.6</v>
      </c>
      <c r="BR171" s="12"/>
      <c r="BS171" s="12"/>
      <c r="BT171" s="12"/>
      <c r="BU171" s="12"/>
      <c r="BV171" s="12"/>
      <c r="BW171" s="12"/>
      <c r="BX171" s="12"/>
      <c r="BY171" s="12"/>
      <c r="CD171" s="11">
        <v>11.5</v>
      </c>
      <c r="CE171" s="11"/>
      <c r="CF171" s="11"/>
      <c r="CI171" s="10"/>
      <c r="CV171" s="36">
        <v>25</v>
      </c>
      <c r="CY171" s="64"/>
      <c r="CZ171" s="64"/>
      <c r="DA171" s="6">
        <v>350</v>
      </c>
      <c r="DC171" s="6">
        <v>412</v>
      </c>
    </row>
    <row r="172" spans="1:111" s="57" customFormat="1" ht="10.5" customHeight="1">
      <c r="A172" s="79" t="s">
        <v>368</v>
      </c>
      <c r="B172" s="79">
        <f t="shared" si="26"/>
        <v>10</v>
      </c>
      <c r="C172" s="79" t="s">
        <v>368</v>
      </c>
      <c r="D172" s="79" t="s">
        <v>176</v>
      </c>
      <c r="E172" s="79" t="s">
        <v>176</v>
      </c>
      <c r="F172" s="79" t="s">
        <v>172</v>
      </c>
      <c r="G172" s="79"/>
      <c r="H172" s="79">
        <v>1.026</v>
      </c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80">
        <f t="shared" si="27"/>
      </c>
      <c r="T172" s="80">
        <f t="shared" si="28"/>
        <v>102.60000000000001</v>
      </c>
      <c r="U172" s="80"/>
      <c r="V172" s="80">
        <f t="shared" si="29"/>
      </c>
      <c r="W172" s="80">
        <f t="shared" si="30"/>
      </c>
      <c r="X172" s="80"/>
      <c r="Y172" s="80">
        <f t="shared" si="31"/>
      </c>
      <c r="Z172" s="80">
        <f t="shared" si="32"/>
      </c>
      <c r="AA172" s="80">
        <f t="shared" si="33"/>
      </c>
      <c r="AB172" s="80">
        <f t="shared" si="34"/>
      </c>
      <c r="AC172" s="80"/>
      <c r="AD172" s="80">
        <f t="shared" si="35"/>
      </c>
      <c r="AE172" s="80">
        <f t="shared" si="36"/>
      </c>
      <c r="AF172" s="80"/>
      <c r="AG172" s="80">
        <f t="shared" si="37"/>
      </c>
      <c r="AH172" s="80">
        <f t="shared" si="38"/>
      </c>
      <c r="AI172" s="80"/>
      <c r="AJ172" s="55">
        <v>249</v>
      </c>
      <c r="AK172" s="55">
        <v>976</v>
      </c>
      <c r="AL172" s="55">
        <v>758</v>
      </c>
      <c r="AM172" s="55">
        <v>900</v>
      </c>
      <c r="AN172" s="55">
        <v>1042</v>
      </c>
      <c r="AO172" s="55"/>
      <c r="AP172" s="55"/>
      <c r="AQ172" s="55"/>
      <c r="AR172" s="55"/>
      <c r="AS172" s="55"/>
      <c r="AT172" s="55"/>
      <c r="AU172" s="81"/>
      <c r="AV172" s="82"/>
      <c r="AW172" s="82"/>
      <c r="AX172" s="80"/>
      <c r="AY172" s="80"/>
      <c r="AZ172" s="80"/>
      <c r="BA172" s="80"/>
      <c r="BB172" s="80"/>
      <c r="BC172" s="80"/>
      <c r="BD172" s="80"/>
      <c r="BE172" s="80"/>
      <c r="BF172" s="80"/>
      <c r="BH172" s="83"/>
      <c r="BI172" s="83"/>
      <c r="BJ172" s="56"/>
      <c r="BK172" s="56"/>
      <c r="BL172" s="56"/>
      <c r="BM172" s="56">
        <v>20</v>
      </c>
      <c r="BN172" s="56"/>
      <c r="BO172" s="56"/>
      <c r="BP172" s="56"/>
      <c r="BQ172" s="56"/>
      <c r="BR172" s="56"/>
      <c r="BS172" s="56">
        <v>4.2</v>
      </c>
      <c r="BT172" s="56"/>
      <c r="BU172" s="56">
        <v>10.7</v>
      </c>
      <c r="BV172" s="56"/>
      <c r="BW172" s="56"/>
      <c r="BX172" s="56"/>
      <c r="BY172" s="56"/>
      <c r="BZ172" s="79"/>
      <c r="CA172" s="79"/>
      <c r="CB172" s="79"/>
      <c r="CC172" s="79"/>
      <c r="CD172" s="83"/>
      <c r="CE172" s="83"/>
      <c r="CF172" s="83"/>
      <c r="CG172" s="79"/>
      <c r="CH172" s="79"/>
      <c r="CI172" s="80"/>
      <c r="CJ172" s="79"/>
      <c r="CK172" s="79"/>
      <c r="CM172" s="55"/>
      <c r="CN172" s="55"/>
      <c r="CO172" s="55"/>
      <c r="CP172" s="55"/>
      <c r="CQ172" s="55"/>
      <c r="CR172" s="79"/>
      <c r="CS172" s="56"/>
      <c r="CV172" s="59"/>
      <c r="CW172" s="81">
        <v>14</v>
      </c>
      <c r="CX172" s="81"/>
      <c r="CY172" s="84"/>
      <c r="CZ172" s="84">
        <v>98</v>
      </c>
      <c r="DA172" s="55"/>
      <c r="DB172" s="55"/>
      <c r="DC172" s="55"/>
      <c r="DE172" s="60">
        <v>68.4</v>
      </c>
      <c r="DG172" s="61">
        <v>0.694</v>
      </c>
    </row>
    <row r="173" spans="1:111" ht="10.5" customHeight="1" hidden="1">
      <c r="A173" s="2" t="s">
        <v>369</v>
      </c>
      <c r="B173" s="2">
        <f t="shared" si="26"/>
        <v>0</v>
      </c>
      <c r="D173" s="2" t="s">
        <v>171</v>
      </c>
      <c r="E173" s="2" t="s">
        <v>171</v>
      </c>
      <c r="F173" s="2" t="s">
        <v>183</v>
      </c>
      <c r="S173" s="10">
        <f t="shared" si="27"/>
      </c>
      <c r="T173" s="10">
        <f t="shared" si="28"/>
      </c>
      <c r="V173" s="10">
        <f t="shared" si="29"/>
      </c>
      <c r="W173" s="10">
        <f t="shared" si="30"/>
      </c>
      <c r="Y173" s="10">
        <f t="shared" si="31"/>
      </c>
      <c r="Z173" s="10">
        <f t="shared" si="32"/>
      </c>
      <c r="AA173" s="10">
        <f t="shared" si="33"/>
      </c>
      <c r="AB173" s="10">
        <f t="shared" si="34"/>
      </c>
      <c r="AD173" s="10">
        <f t="shared" si="35"/>
      </c>
      <c r="AE173" s="10">
        <f t="shared" si="36"/>
      </c>
      <c r="AG173" s="10">
        <f t="shared" si="37"/>
      </c>
      <c r="AH173" s="10">
        <f t="shared" si="38"/>
      </c>
      <c r="AV173" s="63"/>
      <c r="AW173" s="63"/>
      <c r="AX173" s="10"/>
      <c r="AY173" s="10"/>
      <c r="AZ173" s="10"/>
      <c r="BA173" s="10"/>
      <c r="BB173" s="10"/>
      <c r="BC173" s="10"/>
      <c r="BD173" s="10"/>
      <c r="BE173" s="10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CD173" s="11"/>
      <c r="CE173" s="11"/>
      <c r="CF173" s="11"/>
      <c r="CI173" s="10"/>
      <c r="CV173" s="36"/>
      <c r="CY173" s="64"/>
      <c r="CZ173" s="64">
        <v>75</v>
      </c>
      <c r="DE173" s="19">
        <v>69</v>
      </c>
      <c r="DG173" s="20">
        <v>0.563</v>
      </c>
    </row>
    <row r="174" spans="1:111" ht="10.5" customHeight="1">
      <c r="A174" s="2" t="s">
        <v>370</v>
      </c>
      <c r="B174" s="2">
        <f t="shared" si="26"/>
        <v>46</v>
      </c>
      <c r="C174" s="2" t="s">
        <v>370</v>
      </c>
      <c r="D174" s="2" t="s">
        <v>179</v>
      </c>
      <c r="E174" s="2" t="s">
        <v>179</v>
      </c>
      <c r="F174" s="2" t="s">
        <v>177</v>
      </c>
      <c r="G174" s="2">
        <v>0.24</v>
      </c>
      <c r="H174" s="2">
        <v>0.778</v>
      </c>
      <c r="I174" s="2">
        <v>0.04</v>
      </c>
      <c r="J174" s="2">
        <v>0.578</v>
      </c>
      <c r="K174" s="2">
        <v>0.006</v>
      </c>
      <c r="L174" s="2">
        <v>0.041</v>
      </c>
      <c r="M174" s="2">
        <v>0.118</v>
      </c>
      <c r="N174" s="2">
        <v>0.158</v>
      </c>
      <c r="Q174" s="2">
        <v>0.163</v>
      </c>
      <c r="R174" s="2">
        <v>0.153</v>
      </c>
      <c r="S174" s="10">
        <f t="shared" si="27"/>
        <v>24</v>
      </c>
      <c r="T174" s="10">
        <f t="shared" si="28"/>
        <v>77.8</v>
      </c>
      <c r="V174" s="10">
        <f t="shared" si="29"/>
        <v>4</v>
      </c>
      <c r="W174" s="10">
        <f t="shared" si="30"/>
        <v>57.8</v>
      </c>
      <c r="Y174" s="10">
        <f t="shared" si="31"/>
        <v>0.6</v>
      </c>
      <c r="Z174" s="10">
        <f t="shared" si="32"/>
        <v>4.1000000000000005</v>
      </c>
      <c r="AA174" s="10">
        <f t="shared" si="33"/>
        <v>11.799999999999999</v>
      </c>
      <c r="AB174" s="10">
        <f t="shared" si="34"/>
        <v>15.8</v>
      </c>
      <c r="AD174" s="10">
        <f t="shared" si="35"/>
      </c>
      <c r="AE174" s="10">
        <f t="shared" si="36"/>
      </c>
      <c r="AG174" s="10">
        <f t="shared" si="37"/>
        <v>16.3</v>
      </c>
      <c r="AH174" s="10">
        <f t="shared" si="38"/>
        <v>15.299999999999999</v>
      </c>
      <c r="AJ174" s="6">
        <v>26437</v>
      </c>
      <c r="AK174" s="6">
        <v>62074</v>
      </c>
      <c r="AL174" s="6">
        <v>113529</v>
      </c>
      <c r="AM174" s="6">
        <v>153967</v>
      </c>
      <c r="AN174" s="6">
        <v>251945</v>
      </c>
      <c r="AP174" s="6">
        <v>662</v>
      </c>
      <c r="AQ174" s="6">
        <v>898</v>
      </c>
      <c r="AR174" s="6">
        <v>1035</v>
      </c>
      <c r="AS174" s="6">
        <v>1380</v>
      </c>
      <c r="AV174" s="63"/>
      <c r="AW174" s="63"/>
      <c r="AX174" s="10"/>
      <c r="AY174" s="10"/>
      <c r="AZ174" s="10"/>
      <c r="BA174" s="10"/>
      <c r="BB174" s="10"/>
      <c r="BC174" s="10"/>
      <c r="BD174" s="10"/>
      <c r="BE174" s="10"/>
      <c r="BF174" s="10">
        <v>6.9</v>
      </c>
      <c r="BK174" s="12">
        <v>3.5</v>
      </c>
      <c r="BL174" s="12"/>
      <c r="BM174" s="12">
        <v>9.8</v>
      </c>
      <c r="BN174" s="12"/>
      <c r="BO174" s="12">
        <v>4.1</v>
      </c>
      <c r="BP174" s="12"/>
      <c r="BQ174" s="12">
        <v>8.7</v>
      </c>
      <c r="BR174" s="12"/>
      <c r="BS174" s="12">
        <v>6</v>
      </c>
      <c r="BT174" s="12"/>
      <c r="BU174" s="12">
        <v>17.8</v>
      </c>
      <c r="BV174" s="12"/>
      <c r="BW174" s="12">
        <v>5.5</v>
      </c>
      <c r="BX174" s="12"/>
      <c r="BY174" s="12">
        <v>17.7</v>
      </c>
      <c r="CD174" s="11">
        <v>27.1</v>
      </c>
      <c r="CE174" s="11">
        <v>17.8</v>
      </c>
      <c r="CF174" s="11"/>
      <c r="CI174" s="10"/>
      <c r="CJ174" s="2">
        <v>63</v>
      </c>
      <c r="CM174" s="6">
        <v>299</v>
      </c>
      <c r="CN174" s="6">
        <v>1409</v>
      </c>
      <c r="CP174" s="6">
        <v>1494</v>
      </c>
      <c r="CQ174" s="6">
        <v>7826</v>
      </c>
      <c r="CS174" s="12">
        <v>2.8</v>
      </c>
      <c r="CV174" s="36">
        <v>34</v>
      </c>
      <c r="CY174" s="64">
        <v>35.6</v>
      </c>
      <c r="CZ174" s="64">
        <v>63</v>
      </c>
      <c r="DA174" s="6">
        <v>5991</v>
      </c>
      <c r="DC174" s="6">
        <v>6510</v>
      </c>
      <c r="DE174" s="19">
        <v>70.7</v>
      </c>
      <c r="DG174" s="20">
        <v>0.778</v>
      </c>
    </row>
    <row r="175" spans="1:111" ht="10.5" customHeight="1">
      <c r="A175" s="2" t="s">
        <v>371</v>
      </c>
      <c r="B175" s="2">
        <f t="shared" si="26"/>
        <v>51</v>
      </c>
      <c r="C175" s="2" t="s">
        <v>371</v>
      </c>
      <c r="D175" s="2" t="s">
        <v>171</v>
      </c>
      <c r="E175" s="2" t="s">
        <v>171</v>
      </c>
      <c r="F175" s="2" t="s">
        <v>183</v>
      </c>
      <c r="G175" s="2">
        <v>0.4</v>
      </c>
      <c r="H175" s="2">
        <v>0.648</v>
      </c>
      <c r="I175" s="2">
        <v>0.07</v>
      </c>
      <c r="J175" s="2">
        <v>0.161</v>
      </c>
      <c r="K175" s="2">
        <v>0.009</v>
      </c>
      <c r="L175" s="2">
        <v>0.02</v>
      </c>
      <c r="M175" s="2">
        <v>0.024</v>
      </c>
      <c r="N175" s="2">
        <v>0.033</v>
      </c>
      <c r="O175" s="2">
        <v>0.015</v>
      </c>
      <c r="P175" s="2">
        <v>0.003</v>
      </c>
      <c r="Q175" s="2">
        <v>0.049</v>
      </c>
      <c r="R175" s="2">
        <v>0.016</v>
      </c>
      <c r="S175" s="10">
        <f t="shared" si="27"/>
        <v>40</v>
      </c>
      <c r="T175" s="10">
        <f t="shared" si="28"/>
        <v>64.8</v>
      </c>
      <c r="V175" s="10">
        <f t="shared" si="29"/>
        <v>7.000000000000001</v>
      </c>
      <c r="W175" s="10">
        <f t="shared" si="30"/>
        <v>16.1</v>
      </c>
      <c r="Y175" s="10">
        <f t="shared" si="31"/>
        <v>0.8999999999999999</v>
      </c>
      <c r="Z175" s="10">
        <f t="shared" si="32"/>
        <v>2</v>
      </c>
      <c r="AA175" s="10">
        <f t="shared" si="33"/>
        <v>2.4</v>
      </c>
      <c r="AB175" s="10">
        <f t="shared" si="34"/>
        <v>3.3000000000000003</v>
      </c>
      <c r="AD175" s="10">
        <f t="shared" si="35"/>
        <v>1.5</v>
      </c>
      <c r="AE175" s="10">
        <f t="shared" si="36"/>
        <v>0.3</v>
      </c>
      <c r="AG175" s="10">
        <f t="shared" si="37"/>
        <v>4.9</v>
      </c>
      <c r="AH175" s="10">
        <f t="shared" si="38"/>
        <v>1.6</v>
      </c>
      <c r="AK175" s="6">
        <v>13626</v>
      </c>
      <c r="AL175" s="6">
        <v>13354</v>
      </c>
      <c r="AM175" s="6">
        <v>18689</v>
      </c>
      <c r="AN175" s="6">
        <v>24081</v>
      </c>
      <c r="AP175" s="6">
        <v>246</v>
      </c>
      <c r="AQ175" s="6">
        <v>209</v>
      </c>
      <c r="AR175" s="6">
        <v>253</v>
      </c>
      <c r="AS175" s="6">
        <v>297</v>
      </c>
      <c r="AV175" s="63">
        <v>28.2</v>
      </c>
      <c r="AW175" s="63">
        <v>31.1</v>
      </c>
      <c r="AX175" s="10"/>
      <c r="AY175" s="10">
        <v>2.2</v>
      </c>
      <c r="AZ175" s="10">
        <v>4.3</v>
      </c>
      <c r="BA175" s="10"/>
      <c r="BB175" s="10">
        <v>0.6</v>
      </c>
      <c r="BC175" s="10">
        <v>0.8</v>
      </c>
      <c r="BD175" s="10">
        <v>1.4</v>
      </c>
      <c r="BE175" s="10">
        <v>1.6</v>
      </c>
      <c r="BF175" s="10">
        <v>1.8</v>
      </c>
      <c r="BH175" s="11">
        <v>1.38</v>
      </c>
      <c r="BI175" s="11">
        <v>1.88</v>
      </c>
      <c r="BK175" s="12">
        <v>3.8</v>
      </c>
      <c r="BL175" s="12"/>
      <c r="BM175" s="12">
        <v>21.3</v>
      </c>
      <c r="BN175" s="12"/>
      <c r="BO175" s="12"/>
      <c r="BP175" s="12"/>
      <c r="BQ175" s="12"/>
      <c r="BR175" s="12"/>
      <c r="BS175" s="12">
        <v>4</v>
      </c>
      <c r="BT175" s="12"/>
      <c r="BU175" s="12">
        <v>26.9</v>
      </c>
      <c r="BV175" s="12"/>
      <c r="BW175" s="12">
        <v>3.6</v>
      </c>
      <c r="BX175" s="12"/>
      <c r="BY175" s="12">
        <v>33.1</v>
      </c>
      <c r="CD175" s="11">
        <v>19</v>
      </c>
      <c r="CE175" s="11">
        <v>23.2</v>
      </c>
      <c r="CF175" s="11"/>
      <c r="CI175" s="10"/>
      <c r="CV175" s="36">
        <v>31</v>
      </c>
      <c r="CY175" s="64">
        <v>15.3</v>
      </c>
      <c r="CZ175" s="64">
        <v>33.1</v>
      </c>
      <c r="DA175" s="6">
        <v>1143</v>
      </c>
      <c r="DC175" s="6">
        <v>1116</v>
      </c>
      <c r="DE175" s="19">
        <v>50.3</v>
      </c>
      <c r="DG175" s="20">
        <v>0.342</v>
      </c>
    </row>
    <row r="176" spans="1:111" ht="10.5" customHeight="1">
      <c r="A176" s="2" t="s">
        <v>372</v>
      </c>
      <c r="B176" s="2">
        <f t="shared" si="26"/>
        <v>9</v>
      </c>
      <c r="C176" s="2" t="s">
        <v>372</v>
      </c>
      <c r="D176" s="2" t="s">
        <v>179</v>
      </c>
      <c r="E176" s="2" t="s">
        <v>179</v>
      </c>
      <c r="F176" s="2" t="s">
        <v>183</v>
      </c>
      <c r="S176" s="10">
        <f t="shared" si="27"/>
      </c>
      <c r="T176" s="10">
        <f t="shared" si="28"/>
      </c>
      <c r="V176" s="10">
        <f t="shared" si="29"/>
      </c>
      <c r="W176" s="10">
        <f t="shared" si="30"/>
      </c>
      <c r="Y176" s="10">
        <f t="shared" si="31"/>
      </c>
      <c r="Z176" s="10">
        <f t="shared" si="32"/>
      </c>
      <c r="AA176" s="10">
        <f t="shared" si="33"/>
      </c>
      <c r="AB176" s="10">
        <f t="shared" si="34"/>
      </c>
      <c r="AD176" s="10">
        <f t="shared" si="35"/>
      </c>
      <c r="AE176" s="10">
        <f t="shared" si="36"/>
      </c>
      <c r="AG176" s="10">
        <f t="shared" si="37"/>
      </c>
      <c r="AH176" s="10">
        <f t="shared" si="38"/>
      </c>
      <c r="AK176" s="6">
        <v>144</v>
      </c>
      <c r="AV176" s="63"/>
      <c r="AW176" s="63"/>
      <c r="AX176" s="10"/>
      <c r="AY176" s="10"/>
      <c r="AZ176" s="10"/>
      <c r="BA176" s="10"/>
      <c r="BB176" s="10"/>
      <c r="BC176" s="10"/>
      <c r="BD176" s="10"/>
      <c r="BE176" s="10"/>
      <c r="BK176" s="12">
        <v>4.2</v>
      </c>
      <c r="BL176" s="12"/>
      <c r="BM176" s="12">
        <v>11.5</v>
      </c>
      <c r="BN176" s="12"/>
      <c r="BO176" s="12">
        <v>5.8</v>
      </c>
      <c r="BP176" s="12"/>
      <c r="BQ176" s="12">
        <v>14.4</v>
      </c>
      <c r="BR176" s="12"/>
      <c r="BS176" s="12">
        <v>8.1</v>
      </c>
      <c r="BT176" s="12"/>
      <c r="BU176" s="12">
        <v>14.8</v>
      </c>
      <c r="BV176" s="12"/>
      <c r="BW176" s="12">
        <v>7.6</v>
      </c>
      <c r="BX176" s="12"/>
      <c r="BY176" s="12">
        <v>16.3</v>
      </c>
      <c r="CD176" s="11"/>
      <c r="CE176" s="11"/>
      <c r="CF176" s="11"/>
      <c r="CI176" s="10"/>
      <c r="CV176" s="36"/>
      <c r="CW176" s="7">
        <v>45</v>
      </c>
      <c r="CY176" s="64"/>
      <c r="CZ176" s="64">
        <v>88</v>
      </c>
      <c r="DA176" s="6">
        <v>1338</v>
      </c>
      <c r="DE176" s="19">
        <v>72</v>
      </c>
      <c r="DG176" s="20">
        <v>0.845</v>
      </c>
    </row>
    <row r="177" spans="1:111" ht="10.5" customHeight="1">
      <c r="A177" s="14" t="s">
        <v>373</v>
      </c>
      <c r="B177" s="2">
        <f t="shared" si="26"/>
        <v>47</v>
      </c>
      <c r="C177" s="2" t="s">
        <v>373</v>
      </c>
      <c r="D177" s="2" t="s">
        <v>171</v>
      </c>
      <c r="E177" s="2" t="s">
        <v>171</v>
      </c>
      <c r="F177" s="2" t="s">
        <v>183</v>
      </c>
      <c r="G177" s="2">
        <v>0.29</v>
      </c>
      <c r="H177" s="2">
        <v>0.53</v>
      </c>
      <c r="I177" s="2">
        <v>0.05</v>
      </c>
      <c r="J177" s="2">
        <v>0.16899999999999998</v>
      </c>
      <c r="K177" s="2">
        <v>0.004</v>
      </c>
      <c r="L177" s="2">
        <v>0.007</v>
      </c>
      <c r="M177" s="2">
        <v>0.007</v>
      </c>
      <c r="N177" s="2">
        <v>0.015</v>
      </c>
      <c r="O177" s="2">
        <v>0.006</v>
      </c>
      <c r="P177" s="2">
        <v>0.001</v>
      </c>
      <c r="Q177" s="2">
        <v>0.025</v>
      </c>
      <c r="R177" s="2">
        <v>0.005</v>
      </c>
      <c r="S177" s="10">
        <f t="shared" si="27"/>
        <v>28.999999999999996</v>
      </c>
      <c r="T177" s="10">
        <f t="shared" si="28"/>
        <v>53</v>
      </c>
      <c r="V177" s="10">
        <f t="shared" si="29"/>
        <v>5</v>
      </c>
      <c r="W177" s="10">
        <f t="shared" si="30"/>
        <v>16.9</v>
      </c>
      <c r="Y177" s="10">
        <f t="shared" si="31"/>
        <v>0.4</v>
      </c>
      <c r="Z177" s="10">
        <f t="shared" si="32"/>
        <v>0.7000000000000001</v>
      </c>
      <c r="AA177" s="10">
        <f t="shared" si="33"/>
        <v>0.7000000000000001</v>
      </c>
      <c r="AB177" s="10">
        <f t="shared" si="34"/>
        <v>1.5</v>
      </c>
      <c r="AD177" s="10">
        <f t="shared" si="35"/>
        <v>0.6</v>
      </c>
      <c r="AE177" s="10">
        <f t="shared" si="36"/>
        <v>0.1</v>
      </c>
      <c r="AG177" s="10">
        <f t="shared" si="37"/>
        <v>2.5</v>
      </c>
      <c r="AH177" s="10">
        <f t="shared" si="38"/>
        <v>0.5</v>
      </c>
      <c r="AJ177" s="6">
        <v>1701</v>
      </c>
      <c r="AK177" s="6">
        <v>2166</v>
      </c>
      <c r="AL177" s="6">
        <v>5690</v>
      </c>
      <c r="AM177" s="6">
        <v>4742</v>
      </c>
      <c r="AN177" s="6">
        <v>3794</v>
      </c>
      <c r="AP177" s="6">
        <v>66</v>
      </c>
      <c r="AR177" s="6">
        <v>114</v>
      </c>
      <c r="AV177" s="63">
        <v>4.1</v>
      </c>
      <c r="AW177" s="63">
        <v>13</v>
      </c>
      <c r="AX177" s="10"/>
      <c r="AY177" s="10">
        <v>1.9</v>
      </c>
      <c r="AZ177" s="10">
        <v>5.4</v>
      </c>
      <c r="BA177" s="10"/>
      <c r="BB177" s="10">
        <v>0.3</v>
      </c>
      <c r="BC177" s="10">
        <v>0.3</v>
      </c>
      <c r="BD177" s="10">
        <v>0.5</v>
      </c>
      <c r="BE177" s="10">
        <v>0.6</v>
      </c>
      <c r="BF177" s="10">
        <v>0.7</v>
      </c>
      <c r="BH177" s="11">
        <v>0.5</v>
      </c>
      <c r="BI177" s="11">
        <v>1.31</v>
      </c>
      <c r="BK177" s="12">
        <v>3.2</v>
      </c>
      <c r="BL177" s="12"/>
      <c r="BM177" s="12">
        <v>17.5</v>
      </c>
      <c r="BN177" s="12"/>
      <c r="BO177" s="12">
        <v>3.5</v>
      </c>
      <c r="BP177" s="12"/>
      <c r="BQ177" s="12">
        <v>11.8</v>
      </c>
      <c r="BR177" s="12"/>
      <c r="BS177" s="12"/>
      <c r="BT177" s="12"/>
      <c r="BU177" s="12"/>
      <c r="BV177" s="12"/>
      <c r="BW177" s="12"/>
      <c r="BX177" s="12"/>
      <c r="BY177" s="12"/>
      <c r="CD177" s="11">
        <v>15.1</v>
      </c>
      <c r="CE177" s="11"/>
      <c r="CF177" s="11"/>
      <c r="CI177" s="10"/>
      <c r="CV177" s="36"/>
      <c r="CW177" s="7">
        <v>30</v>
      </c>
      <c r="CY177" s="64">
        <v>12.9</v>
      </c>
      <c r="CZ177" s="64">
        <v>31.4</v>
      </c>
      <c r="DA177" s="6">
        <v>1114</v>
      </c>
      <c r="DC177" s="6">
        <v>609</v>
      </c>
      <c r="DE177" s="19">
        <v>34.7</v>
      </c>
      <c r="DG177" s="20">
        <v>0.185</v>
      </c>
    </row>
    <row r="178" spans="1:111" s="57" customFormat="1" ht="10.5" customHeight="1">
      <c r="A178" s="79" t="s">
        <v>374</v>
      </c>
      <c r="B178" s="79">
        <f t="shared" si="26"/>
        <v>60</v>
      </c>
      <c r="C178" s="79" t="s">
        <v>374</v>
      </c>
      <c r="D178" s="79" t="s">
        <v>181</v>
      </c>
      <c r="E178" s="79" t="s">
        <v>181</v>
      </c>
      <c r="F178" s="79" t="s">
        <v>172</v>
      </c>
      <c r="G178" s="79">
        <v>1</v>
      </c>
      <c r="H178" s="79">
        <v>0.953</v>
      </c>
      <c r="I178" s="79">
        <v>0.45</v>
      </c>
      <c r="J178" s="79">
        <v>0.7340000000000001</v>
      </c>
      <c r="K178" s="79">
        <v>0.1</v>
      </c>
      <c r="L178" s="79">
        <v>0.09</v>
      </c>
      <c r="M178" s="79">
        <v>0.118</v>
      </c>
      <c r="N178" s="79">
        <v>0.337</v>
      </c>
      <c r="O178" s="79">
        <v>0.128</v>
      </c>
      <c r="P178" s="79">
        <v>0.072</v>
      </c>
      <c r="Q178" s="79">
        <v>0.366</v>
      </c>
      <c r="R178" s="79">
        <v>0.307</v>
      </c>
      <c r="S178" s="80">
        <f t="shared" si="27"/>
        <v>100</v>
      </c>
      <c r="T178" s="80">
        <f t="shared" si="28"/>
        <v>95.3</v>
      </c>
      <c r="U178" s="80"/>
      <c r="V178" s="80">
        <f t="shared" si="29"/>
        <v>45</v>
      </c>
      <c r="W178" s="80">
        <f t="shared" si="30"/>
        <v>73.4</v>
      </c>
      <c r="X178" s="80"/>
      <c r="Y178" s="80">
        <f t="shared" si="31"/>
        <v>10</v>
      </c>
      <c r="Z178" s="80">
        <f t="shared" si="32"/>
        <v>9</v>
      </c>
      <c r="AA178" s="80">
        <f t="shared" si="33"/>
        <v>11.799999999999999</v>
      </c>
      <c r="AB178" s="80">
        <f t="shared" si="34"/>
        <v>33.7</v>
      </c>
      <c r="AC178" s="80"/>
      <c r="AD178" s="80">
        <f t="shared" si="35"/>
        <v>12.8</v>
      </c>
      <c r="AE178" s="80">
        <f t="shared" si="36"/>
        <v>7.199999999999999</v>
      </c>
      <c r="AF178" s="80"/>
      <c r="AG178" s="80">
        <f t="shared" si="37"/>
        <v>36.6</v>
      </c>
      <c r="AH178" s="80">
        <f t="shared" si="38"/>
        <v>30.7</v>
      </c>
      <c r="AI178" s="80"/>
      <c r="AJ178" s="55">
        <v>22607</v>
      </c>
      <c r="AK178" s="55">
        <v>23256</v>
      </c>
      <c r="AL178" s="55">
        <v>39913</v>
      </c>
      <c r="AM178" s="55">
        <v>55672</v>
      </c>
      <c r="AN178" s="55">
        <v>83914</v>
      </c>
      <c r="AO178" s="55"/>
      <c r="AP178" s="55">
        <v>963</v>
      </c>
      <c r="AQ178" s="55">
        <v>1474</v>
      </c>
      <c r="AR178" s="55"/>
      <c r="AS178" s="55">
        <v>2522</v>
      </c>
      <c r="AT178" s="55"/>
      <c r="AU178" s="81"/>
      <c r="AV178" s="82">
        <v>26.3</v>
      </c>
      <c r="AW178" s="82">
        <v>34.6</v>
      </c>
      <c r="AX178" s="80"/>
      <c r="AY178" s="80">
        <v>21.8</v>
      </c>
      <c r="AZ178" s="80">
        <v>31.3</v>
      </c>
      <c r="BA178" s="80"/>
      <c r="BB178" s="80">
        <v>0.5</v>
      </c>
      <c r="BC178" s="80">
        <v>3</v>
      </c>
      <c r="BD178" s="80">
        <v>4.3</v>
      </c>
      <c r="BE178" s="80">
        <v>4.7</v>
      </c>
      <c r="BF178" s="80">
        <v>6.6</v>
      </c>
      <c r="BH178" s="83">
        <v>3.5</v>
      </c>
      <c r="BI178" s="83">
        <v>5.47</v>
      </c>
      <c r="BJ178" s="56"/>
      <c r="BK178" s="56">
        <v>3.1</v>
      </c>
      <c r="BL178" s="56"/>
      <c r="BM178" s="56">
        <v>11.7</v>
      </c>
      <c r="BN178" s="56"/>
      <c r="BO178" s="56">
        <v>2.8</v>
      </c>
      <c r="BP178" s="56"/>
      <c r="BQ178" s="56">
        <v>7.3</v>
      </c>
      <c r="BR178" s="56"/>
      <c r="BS178" s="56">
        <v>3</v>
      </c>
      <c r="BT178" s="56"/>
      <c r="BU178" s="56">
        <v>18.2</v>
      </c>
      <c r="BV178" s="56"/>
      <c r="BW178" s="56">
        <v>3</v>
      </c>
      <c r="BX178" s="56"/>
      <c r="BY178" s="56">
        <v>23.4</v>
      </c>
      <c r="BZ178" s="79"/>
      <c r="CA178" s="79"/>
      <c r="CB178" s="79"/>
      <c r="CC178" s="79"/>
      <c r="CD178" s="83">
        <v>27.9</v>
      </c>
      <c r="CE178" s="83">
        <v>34.8</v>
      </c>
      <c r="CF178" s="83"/>
      <c r="CG178" s="79"/>
      <c r="CH178" s="79"/>
      <c r="CI178" s="80">
        <v>30.8967</v>
      </c>
      <c r="CJ178" s="79">
        <v>32</v>
      </c>
      <c r="CK178" s="79"/>
      <c r="CM178" s="55">
        <v>192</v>
      </c>
      <c r="CN178" s="55">
        <v>1914</v>
      </c>
      <c r="CO178" s="55"/>
      <c r="CP178" s="55">
        <v>1302</v>
      </c>
      <c r="CQ178" s="55">
        <v>16257</v>
      </c>
      <c r="CR178" s="79"/>
      <c r="CS178" s="56">
        <v>19.7</v>
      </c>
      <c r="CV178" s="59">
        <v>29</v>
      </c>
      <c r="CW178" s="81"/>
      <c r="CX178" s="81"/>
      <c r="CY178" s="84">
        <v>74</v>
      </c>
      <c r="CZ178" s="84">
        <v>91.1</v>
      </c>
      <c r="DA178" s="55">
        <v>1864</v>
      </c>
      <c r="DB178" s="55"/>
      <c r="DC178" s="55">
        <v>15774</v>
      </c>
      <c r="DE178" s="60">
        <v>77.1</v>
      </c>
      <c r="DG178" s="61">
        <v>0.896</v>
      </c>
    </row>
    <row r="179" spans="1:111" ht="10.5" customHeight="1">
      <c r="A179" s="2" t="s">
        <v>375</v>
      </c>
      <c r="B179" s="2">
        <f t="shared" si="26"/>
        <v>23</v>
      </c>
      <c r="C179" s="2" t="s">
        <v>376</v>
      </c>
      <c r="D179" s="2" t="s">
        <v>176</v>
      </c>
      <c r="E179" s="2" t="s">
        <v>179</v>
      </c>
      <c r="F179" s="2" t="s">
        <v>174</v>
      </c>
      <c r="H179" s="2">
        <v>1.028</v>
      </c>
      <c r="J179" s="2">
        <v>0.938</v>
      </c>
      <c r="N179" s="2">
        <v>0.20199999999999999</v>
      </c>
      <c r="Q179" s="2">
        <v>0.2</v>
      </c>
      <c r="R179" s="2">
        <v>0.205</v>
      </c>
      <c r="S179" s="10">
        <f t="shared" si="27"/>
      </c>
      <c r="T179" s="10">
        <f t="shared" si="28"/>
        <v>102.8</v>
      </c>
      <c r="V179" s="10">
        <f t="shared" si="29"/>
      </c>
      <c r="W179" s="10">
        <f t="shared" si="30"/>
        <v>93.8</v>
      </c>
      <c r="Y179" s="10">
        <f t="shared" si="31"/>
      </c>
      <c r="Z179" s="10">
        <f t="shared" si="32"/>
      </c>
      <c r="AA179" s="10">
        <f t="shared" si="33"/>
      </c>
      <c r="AB179" s="10">
        <f t="shared" si="34"/>
        <v>20.2</v>
      </c>
      <c r="AD179" s="10">
        <f t="shared" si="35"/>
      </c>
      <c r="AE179" s="10">
        <f t="shared" si="36"/>
      </c>
      <c r="AG179" s="10">
        <f t="shared" si="37"/>
        <v>20</v>
      </c>
      <c r="AH179" s="10">
        <f t="shared" si="38"/>
        <v>20.5</v>
      </c>
      <c r="AK179" s="6">
        <v>77191</v>
      </c>
      <c r="AL179" s="6">
        <v>66002</v>
      </c>
      <c r="AM179" s="6">
        <v>72215</v>
      </c>
      <c r="AN179" s="6">
        <v>91553</v>
      </c>
      <c r="AQ179" s="6">
        <v>1247</v>
      </c>
      <c r="AS179" s="6">
        <v>1715</v>
      </c>
      <c r="AV179" s="63"/>
      <c r="AW179" s="63"/>
      <c r="AX179" s="10"/>
      <c r="AY179" s="10"/>
      <c r="AZ179" s="10"/>
      <c r="BA179" s="10"/>
      <c r="BB179" s="10"/>
      <c r="BC179" s="10"/>
      <c r="BD179" s="10"/>
      <c r="BE179" s="10"/>
      <c r="BF179" s="10">
        <v>10.3</v>
      </c>
      <c r="BK179" s="12"/>
      <c r="BL179" s="12"/>
      <c r="BM179" s="12"/>
      <c r="BN179" s="12"/>
      <c r="BO179" s="12"/>
      <c r="BP179" s="12"/>
      <c r="BQ179" s="12"/>
      <c r="BR179" s="12"/>
      <c r="BS179" s="12">
        <v>5.1</v>
      </c>
      <c r="BT179" s="12"/>
      <c r="BU179" s="12"/>
      <c r="BV179" s="12"/>
      <c r="BW179" s="12">
        <v>5.1</v>
      </c>
      <c r="BX179" s="12"/>
      <c r="BY179" s="12"/>
      <c r="CD179" s="11"/>
      <c r="CE179" s="11">
        <v>16.7</v>
      </c>
      <c r="CF179" s="11"/>
      <c r="CI179" s="10"/>
      <c r="CJ179" s="2">
        <v>39</v>
      </c>
      <c r="CN179" s="6">
        <v>1901</v>
      </c>
      <c r="CQ179" s="6">
        <v>8691</v>
      </c>
      <c r="CV179" s="36"/>
      <c r="CY179" s="64"/>
      <c r="CZ179" s="64">
        <v>99</v>
      </c>
      <c r="DE179" s="19">
        <v>70.9</v>
      </c>
      <c r="DG179" s="20">
        <v>0.875</v>
      </c>
    </row>
    <row r="180" spans="1:111" ht="10.5" customHeight="1">
      <c r="A180" s="2" t="s">
        <v>377</v>
      </c>
      <c r="B180" s="2">
        <f t="shared" si="26"/>
        <v>23</v>
      </c>
      <c r="C180" s="2" t="s">
        <v>377</v>
      </c>
      <c r="D180" s="2" t="s">
        <v>181</v>
      </c>
      <c r="E180" s="2" t="s">
        <v>181</v>
      </c>
      <c r="F180" s="2" t="s">
        <v>174</v>
      </c>
      <c r="H180" s="2">
        <v>1.0290000000000001</v>
      </c>
      <c r="J180" s="2">
        <v>0.9079999999999999</v>
      </c>
      <c r="N180" s="2">
        <v>0.33299999999999996</v>
      </c>
      <c r="Q180" s="2">
        <v>0.282</v>
      </c>
      <c r="R180" s="2">
        <v>0.386</v>
      </c>
      <c r="S180" s="10">
        <f t="shared" si="27"/>
      </c>
      <c r="T180" s="10">
        <f t="shared" si="28"/>
        <v>102.90000000000002</v>
      </c>
      <c r="V180" s="10">
        <f t="shared" si="29"/>
      </c>
      <c r="W180" s="10">
        <f t="shared" si="30"/>
        <v>90.8</v>
      </c>
      <c r="Y180" s="10">
        <f t="shared" si="31"/>
      </c>
      <c r="Z180" s="10">
        <f t="shared" si="32"/>
      </c>
      <c r="AA180" s="10">
        <f t="shared" si="33"/>
      </c>
      <c r="AB180" s="10">
        <f t="shared" si="34"/>
        <v>33.3</v>
      </c>
      <c r="AD180" s="10">
        <f t="shared" si="35"/>
      </c>
      <c r="AE180" s="10">
        <f t="shared" si="36"/>
      </c>
      <c r="AG180" s="10">
        <f t="shared" si="37"/>
        <v>28.199999999999996</v>
      </c>
      <c r="AH180" s="10">
        <f t="shared" si="38"/>
        <v>38.6</v>
      </c>
      <c r="AK180" s="6">
        <v>27707</v>
      </c>
      <c r="AL180" s="6">
        <v>29601</v>
      </c>
      <c r="AM180" s="6">
        <v>33565</v>
      </c>
      <c r="AN180" s="6">
        <v>47908</v>
      </c>
      <c r="AQ180" s="6">
        <v>1574</v>
      </c>
      <c r="AS180" s="6">
        <v>2489</v>
      </c>
      <c r="AV180" s="63"/>
      <c r="AW180" s="63"/>
      <c r="AX180" s="10"/>
      <c r="AY180" s="10"/>
      <c r="AZ180" s="10"/>
      <c r="BA180" s="10"/>
      <c r="BB180" s="10"/>
      <c r="BC180" s="10"/>
      <c r="BD180" s="10"/>
      <c r="BE180" s="10"/>
      <c r="BF180" s="10">
        <v>11.2</v>
      </c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>
        <v>5.8</v>
      </c>
      <c r="BX180" s="12"/>
      <c r="BY180" s="12">
        <v>12.6</v>
      </c>
      <c r="CD180" s="11"/>
      <c r="CE180" s="11">
        <v>16.9</v>
      </c>
      <c r="CF180" s="11"/>
      <c r="CI180" s="10"/>
      <c r="CJ180" s="2">
        <v>38</v>
      </c>
      <c r="CN180" s="6">
        <v>693</v>
      </c>
      <c r="CQ180" s="6">
        <v>7969</v>
      </c>
      <c r="CV180" s="36"/>
      <c r="CW180" s="7">
        <v>18</v>
      </c>
      <c r="CY180" s="64"/>
      <c r="CZ180" s="64">
        <v>96</v>
      </c>
      <c r="DE180" s="19">
        <v>73.2</v>
      </c>
      <c r="DG180" s="20">
        <v>0.887</v>
      </c>
    </row>
    <row r="181" spans="1:111" ht="10.5" customHeight="1">
      <c r="A181" s="2" t="s">
        <v>378</v>
      </c>
      <c r="B181" s="2">
        <f t="shared" si="26"/>
        <v>7</v>
      </c>
      <c r="C181" s="2" t="s">
        <v>378</v>
      </c>
      <c r="D181" s="2" t="s">
        <v>176</v>
      </c>
      <c r="E181" s="2" t="s">
        <v>176</v>
      </c>
      <c r="F181" s="2" t="s">
        <v>172</v>
      </c>
      <c r="H181" s="2">
        <v>1</v>
      </c>
      <c r="J181" s="2">
        <v>0.17800000000000002</v>
      </c>
      <c r="S181" s="10">
        <f t="shared" si="27"/>
      </c>
      <c r="T181" s="10">
        <f t="shared" si="28"/>
        <v>100</v>
      </c>
      <c r="V181" s="10">
        <f t="shared" si="29"/>
      </c>
      <c r="W181" s="10">
        <f t="shared" si="30"/>
        <v>17.8</v>
      </c>
      <c r="Y181" s="10">
        <f t="shared" si="31"/>
      </c>
      <c r="Z181" s="10">
        <f t="shared" si="32"/>
      </c>
      <c r="AA181" s="10">
        <f t="shared" si="33"/>
      </c>
      <c r="AB181" s="10">
        <f t="shared" si="34"/>
      </c>
      <c r="AD181" s="10">
        <f t="shared" si="35"/>
      </c>
      <c r="AE181" s="10">
        <f t="shared" si="36"/>
      </c>
      <c r="AG181" s="10">
        <f t="shared" si="37"/>
      </c>
      <c r="AH181" s="10">
        <f t="shared" si="38"/>
      </c>
      <c r="AV181" s="63"/>
      <c r="AW181" s="63"/>
      <c r="AX181" s="10"/>
      <c r="AY181" s="10"/>
      <c r="AZ181" s="10"/>
      <c r="BA181" s="10"/>
      <c r="BB181" s="10"/>
      <c r="BC181" s="10"/>
      <c r="BD181" s="10"/>
      <c r="BE181" s="10"/>
      <c r="BK181" s="12"/>
      <c r="BL181" s="12"/>
      <c r="BM181" s="12">
        <v>13.8</v>
      </c>
      <c r="BN181" s="12"/>
      <c r="BO181" s="12">
        <v>5.6</v>
      </c>
      <c r="BP181" s="12"/>
      <c r="BQ181" s="12">
        <v>11.2</v>
      </c>
      <c r="BR181" s="12"/>
      <c r="BS181" s="12"/>
      <c r="BT181" s="12"/>
      <c r="BU181" s="12"/>
      <c r="BV181" s="12"/>
      <c r="BW181" s="12"/>
      <c r="BX181" s="12"/>
      <c r="BY181" s="12"/>
      <c r="CD181" s="11"/>
      <c r="CE181" s="11"/>
      <c r="CF181" s="11"/>
      <c r="CI181" s="10"/>
      <c r="CV181" s="36"/>
      <c r="CW181" s="7">
        <v>29</v>
      </c>
      <c r="CY181" s="64"/>
      <c r="CZ181" s="64">
        <v>62</v>
      </c>
      <c r="DC181" s="6">
        <v>2219</v>
      </c>
      <c r="DE181" s="19">
        <v>71.1</v>
      </c>
      <c r="DG181" s="20">
        <v>0.56</v>
      </c>
    </row>
    <row r="182" spans="1:105" ht="10.5" customHeight="1">
      <c r="A182" s="2" t="s">
        <v>379</v>
      </c>
      <c r="B182" s="2">
        <f t="shared" si="26"/>
        <v>30</v>
      </c>
      <c r="C182" s="2" t="s">
        <v>379</v>
      </c>
      <c r="D182" s="2" t="s">
        <v>171</v>
      </c>
      <c r="E182" s="2" t="s">
        <v>171</v>
      </c>
      <c r="F182" s="2" t="s">
        <v>183</v>
      </c>
      <c r="G182" s="2">
        <v>0.1</v>
      </c>
      <c r="H182" s="2">
        <v>0.087</v>
      </c>
      <c r="I182" s="2">
        <v>0.02</v>
      </c>
      <c r="J182" s="2">
        <v>0.052000000000000005</v>
      </c>
      <c r="K182" s="2">
        <v>0</v>
      </c>
      <c r="L182" s="2">
        <v>0.006</v>
      </c>
      <c r="M182" s="2">
        <v>0.029</v>
      </c>
      <c r="N182" s="2">
        <v>0.024</v>
      </c>
      <c r="Q182" s="2">
        <v>0.037000000000000005</v>
      </c>
      <c r="R182" s="2">
        <v>0.011000000000000001</v>
      </c>
      <c r="S182" s="10">
        <f t="shared" si="27"/>
        <v>10</v>
      </c>
      <c r="T182" s="10">
        <f t="shared" si="28"/>
        <v>8.7</v>
      </c>
      <c r="V182" s="10">
        <f t="shared" si="29"/>
        <v>2</v>
      </c>
      <c r="W182" s="10">
        <f t="shared" si="30"/>
        <v>5.2</v>
      </c>
      <c r="Y182" s="10">
        <f t="shared" si="31"/>
        <v>0</v>
      </c>
      <c r="Z182" s="10">
        <f t="shared" si="32"/>
        <v>0.6</v>
      </c>
      <c r="AA182" s="10">
        <f t="shared" si="33"/>
        <v>2.9000000000000004</v>
      </c>
      <c r="AB182" s="10">
        <f t="shared" si="34"/>
        <v>2.4</v>
      </c>
      <c r="AD182" s="10">
        <f t="shared" si="35"/>
      </c>
      <c r="AE182" s="10">
        <f t="shared" si="36"/>
      </c>
      <c r="AG182" s="10">
        <f t="shared" si="37"/>
        <v>3.7000000000000006</v>
      </c>
      <c r="AH182" s="10">
        <f t="shared" si="38"/>
        <v>1.1</v>
      </c>
      <c r="AJ182" s="6">
        <v>2040</v>
      </c>
      <c r="AK182" s="6">
        <v>2900</v>
      </c>
      <c r="AL182" s="6">
        <v>8221</v>
      </c>
      <c r="AM182" s="6">
        <v>13543</v>
      </c>
      <c r="AN182" s="6">
        <v>20994</v>
      </c>
      <c r="AP182" s="6">
        <v>45</v>
      </c>
      <c r="AV182" s="63"/>
      <c r="AW182" s="63"/>
      <c r="AX182" s="10"/>
      <c r="AY182" s="10"/>
      <c r="AZ182" s="10"/>
      <c r="BA182" s="10"/>
      <c r="BB182" s="10"/>
      <c r="BC182" s="10"/>
      <c r="BD182" s="10"/>
      <c r="BE182" s="10"/>
      <c r="BK182" s="12">
        <v>1</v>
      </c>
      <c r="BL182" s="12"/>
      <c r="BM182" s="12">
        <v>7.6</v>
      </c>
      <c r="BN182" s="12"/>
      <c r="BO182" s="12">
        <v>1</v>
      </c>
      <c r="BP182" s="12"/>
      <c r="BQ182" s="12">
        <v>8.7</v>
      </c>
      <c r="BR182" s="12"/>
      <c r="BS182" s="12"/>
      <c r="BT182" s="12"/>
      <c r="BU182" s="12"/>
      <c r="BV182" s="12"/>
      <c r="BW182" s="12"/>
      <c r="BX182" s="12"/>
      <c r="BY182" s="12"/>
      <c r="CD182" s="11"/>
      <c r="CE182" s="11"/>
      <c r="CF182" s="11"/>
      <c r="CI182" s="10"/>
      <c r="CV182" s="36">
        <v>18</v>
      </c>
      <c r="CY182" s="64"/>
      <c r="CZ182" s="64"/>
      <c r="DA182" s="6">
        <v>959</v>
      </c>
    </row>
    <row r="183" spans="1:111" s="57" customFormat="1" ht="10.5" customHeight="1">
      <c r="A183" s="79" t="s">
        <v>380</v>
      </c>
      <c r="B183" s="79">
        <f t="shared" si="26"/>
        <v>47</v>
      </c>
      <c r="C183" s="79" t="s">
        <v>380</v>
      </c>
      <c r="D183" s="79" t="s">
        <v>179</v>
      </c>
      <c r="E183" s="79" t="s">
        <v>179</v>
      </c>
      <c r="F183" s="79" t="s">
        <v>183</v>
      </c>
      <c r="G183" s="79">
        <v>0.9</v>
      </c>
      <c r="H183" s="79">
        <v>1.167</v>
      </c>
      <c r="I183" s="79">
        <v>0.15</v>
      </c>
      <c r="J183" s="79">
        <v>0.8440000000000001</v>
      </c>
      <c r="K183" s="79">
        <v>0.038</v>
      </c>
      <c r="L183" s="79">
        <v>0.058</v>
      </c>
      <c r="M183" s="79"/>
      <c r="N183" s="79">
        <v>0.17300000000000001</v>
      </c>
      <c r="O183" s="79">
        <v>0.056</v>
      </c>
      <c r="P183" s="79">
        <v>0.019</v>
      </c>
      <c r="Q183" s="79">
        <v>0.18</v>
      </c>
      <c r="R183" s="79">
        <v>0.165</v>
      </c>
      <c r="S183" s="80">
        <f t="shared" si="27"/>
        <v>90</v>
      </c>
      <c r="T183" s="80">
        <f t="shared" si="28"/>
        <v>116.7</v>
      </c>
      <c r="U183" s="80"/>
      <c r="V183" s="80">
        <f t="shared" si="29"/>
        <v>15</v>
      </c>
      <c r="W183" s="80">
        <f t="shared" si="30"/>
        <v>84.4</v>
      </c>
      <c r="X183" s="80"/>
      <c r="Y183" s="80">
        <f t="shared" si="31"/>
        <v>3.8</v>
      </c>
      <c r="Z183" s="80">
        <f t="shared" si="32"/>
        <v>5.800000000000001</v>
      </c>
      <c r="AA183" s="80">
        <f t="shared" si="33"/>
      </c>
      <c r="AB183" s="80">
        <f t="shared" si="34"/>
        <v>17.3</v>
      </c>
      <c r="AC183" s="80"/>
      <c r="AD183" s="80">
        <f t="shared" si="35"/>
        <v>5.6000000000000005</v>
      </c>
      <c r="AE183" s="80">
        <f t="shared" si="36"/>
        <v>1.9</v>
      </c>
      <c r="AF183" s="80"/>
      <c r="AG183" s="80">
        <f t="shared" si="37"/>
        <v>18</v>
      </c>
      <c r="AH183" s="80">
        <f t="shared" si="38"/>
        <v>16.5</v>
      </c>
      <c r="AI183" s="80"/>
      <c r="AJ183" s="55"/>
      <c r="AK183" s="55">
        <v>207620</v>
      </c>
      <c r="AL183" s="55"/>
      <c r="AM183" s="55">
        <v>439007</v>
      </c>
      <c r="AN183" s="55">
        <v>617897</v>
      </c>
      <c r="AO183" s="55"/>
      <c r="AP183" s="55"/>
      <c r="AQ183" s="55"/>
      <c r="AR183" s="55"/>
      <c r="AS183" s="55">
        <v>1524</v>
      </c>
      <c r="AT183" s="55"/>
      <c r="AU183" s="81"/>
      <c r="AV183" s="82">
        <v>27.4</v>
      </c>
      <c r="AW183" s="82">
        <v>47.2</v>
      </c>
      <c r="AX183" s="80"/>
      <c r="AY183" s="80">
        <v>24</v>
      </c>
      <c r="AZ183" s="80">
        <v>23</v>
      </c>
      <c r="BA183" s="80"/>
      <c r="BB183" s="80">
        <v>0.6</v>
      </c>
      <c r="BC183" s="80">
        <v>3.8</v>
      </c>
      <c r="BD183" s="80">
        <v>2.3</v>
      </c>
      <c r="BE183" s="80">
        <v>3.8</v>
      </c>
      <c r="BF183" s="80">
        <v>4</v>
      </c>
      <c r="BH183" s="83">
        <v>3.75</v>
      </c>
      <c r="BI183" s="83">
        <v>4.84</v>
      </c>
      <c r="BJ183" s="56"/>
      <c r="BK183" s="56"/>
      <c r="BL183" s="56"/>
      <c r="BM183" s="56"/>
      <c r="BN183" s="56"/>
      <c r="BO183" s="56"/>
      <c r="BP183" s="56"/>
      <c r="BQ183" s="56"/>
      <c r="BR183" s="56"/>
      <c r="BS183" s="56">
        <v>6.5</v>
      </c>
      <c r="BT183" s="56"/>
      <c r="BU183" s="56"/>
      <c r="BV183" s="56"/>
      <c r="BW183" s="56">
        <v>6.8</v>
      </c>
      <c r="BX183" s="56"/>
      <c r="BY183" s="56">
        <v>20.5</v>
      </c>
      <c r="BZ183" s="79"/>
      <c r="CA183" s="79"/>
      <c r="CB183" s="79"/>
      <c r="CC183" s="79"/>
      <c r="CD183" s="83">
        <v>24.8</v>
      </c>
      <c r="CE183" s="83">
        <v>15.4</v>
      </c>
      <c r="CF183" s="83"/>
      <c r="CG183" s="79"/>
      <c r="CH183" s="79"/>
      <c r="CI183" s="80"/>
      <c r="CJ183" s="79">
        <v>59</v>
      </c>
      <c r="CK183" s="79"/>
      <c r="CM183" s="55">
        <v>2211</v>
      </c>
      <c r="CN183" s="55">
        <v>3413</v>
      </c>
      <c r="CO183" s="55"/>
      <c r="CP183" s="55">
        <v>19549</v>
      </c>
      <c r="CQ183" s="55">
        <v>35056</v>
      </c>
      <c r="CR183" s="79"/>
      <c r="CS183" s="56"/>
      <c r="CV183" s="59">
        <v>47</v>
      </c>
      <c r="CW183" s="81">
        <v>57</v>
      </c>
      <c r="CX183" s="81"/>
      <c r="CY183" s="84">
        <v>70.4</v>
      </c>
      <c r="CZ183" s="84">
        <v>81.8</v>
      </c>
      <c r="DA183" s="55">
        <v>2617</v>
      </c>
      <c r="DB183" s="55"/>
      <c r="DC183" s="55">
        <v>3150</v>
      </c>
      <c r="DE183" s="60">
        <v>64.1</v>
      </c>
      <c r="DG183" s="61">
        <v>0.717</v>
      </c>
    </row>
    <row r="184" spans="1:111" ht="10.5" customHeight="1">
      <c r="A184" s="2" t="s">
        <v>381</v>
      </c>
      <c r="B184" s="2">
        <f t="shared" si="26"/>
        <v>59</v>
      </c>
      <c r="C184" s="2" t="s">
        <v>381</v>
      </c>
      <c r="D184" s="2" t="s">
        <v>181</v>
      </c>
      <c r="E184" s="2" t="s">
        <v>181</v>
      </c>
      <c r="F184" s="2" t="s">
        <v>174</v>
      </c>
      <c r="G184" s="2">
        <v>1</v>
      </c>
      <c r="H184" s="2">
        <v>1.055</v>
      </c>
      <c r="I184" s="2">
        <v>0.38</v>
      </c>
      <c r="J184" s="2">
        <v>1.2109999999999999</v>
      </c>
      <c r="K184" s="2">
        <v>0.056</v>
      </c>
      <c r="L184" s="2">
        <v>0.204</v>
      </c>
      <c r="M184" s="2">
        <v>0.286</v>
      </c>
      <c r="N184" s="2">
        <v>0.486</v>
      </c>
      <c r="O184" s="2">
        <v>0.088</v>
      </c>
      <c r="P184" s="2">
        <v>0.025</v>
      </c>
      <c r="Q184" s="2">
        <v>0.446</v>
      </c>
      <c r="R184" s="2">
        <v>0.527</v>
      </c>
      <c r="S184" s="10">
        <f t="shared" si="27"/>
        <v>100</v>
      </c>
      <c r="T184" s="10">
        <f t="shared" si="28"/>
        <v>105.5</v>
      </c>
      <c r="V184" s="10">
        <f t="shared" si="29"/>
        <v>38</v>
      </c>
      <c r="W184" s="10">
        <f t="shared" si="30"/>
        <v>121.09999999999998</v>
      </c>
      <c r="Y184" s="10">
        <f t="shared" si="31"/>
        <v>5.6000000000000005</v>
      </c>
      <c r="Z184" s="10">
        <f t="shared" si="32"/>
        <v>20.4</v>
      </c>
      <c r="AA184" s="10">
        <f t="shared" si="33"/>
        <v>28.599999999999998</v>
      </c>
      <c r="AB184" s="10">
        <f t="shared" si="34"/>
        <v>48.6</v>
      </c>
      <c r="AD184" s="10">
        <f t="shared" si="35"/>
        <v>8.799999999999999</v>
      </c>
      <c r="AE184" s="10">
        <f t="shared" si="36"/>
        <v>2.5</v>
      </c>
      <c r="AG184" s="10">
        <f t="shared" si="37"/>
        <v>44.6</v>
      </c>
      <c r="AH184" s="10">
        <f t="shared" si="38"/>
        <v>52.7</v>
      </c>
      <c r="AJ184" s="6">
        <v>540238</v>
      </c>
      <c r="AK184" s="6">
        <v>697789</v>
      </c>
      <c r="AL184" s="6">
        <v>935126</v>
      </c>
      <c r="AM184" s="6">
        <v>1222089</v>
      </c>
      <c r="AN184" s="6">
        <v>1591863</v>
      </c>
      <c r="AP184" s="6">
        <v>1859</v>
      </c>
      <c r="AQ184" s="6">
        <v>2431</v>
      </c>
      <c r="AR184" s="6">
        <v>3007</v>
      </c>
      <c r="AS184" s="6">
        <v>4017</v>
      </c>
      <c r="AV184" s="63">
        <v>64.1</v>
      </c>
      <c r="AW184" s="63">
        <v>64.4</v>
      </c>
      <c r="AX184" s="10"/>
      <c r="AY184" s="10">
        <v>5.2</v>
      </c>
      <c r="AZ184" s="10">
        <v>21.3</v>
      </c>
      <c r="BA184" s="10"/>
      <c r="BB184" s="10">
        <v>3.5</v>
      </c>
      <c r="BC184" s="10">
        <v>4.3</v>
      </c>
      <c r="BD184" s="10">
        <v>7</v>
      </c>
      <c r="BE184" s="10">
        <v>9.8</v>
      </c>
      <c r="BF184" s="10">
        <v>13.3</v>
      </c>
      <c r="BH184" s="11">
        <v>3.81</v>
      </c>
      <c r="BI184" s="11">
        <v>6.25</v>
      </c>
      <c r="BK184" s="12">
        <v>2</v>
      </c>
      <c r="BL184" s="12"/>
      <c r="BM184" s="12">
        <v>15.2</v>
      </c>
      <c r="BN184" s="12"/>
      <c r="BO184" s="12">
        <v>2.3</v>
      </c>
      <c r="BP184" s="12"/>
      <c r="BQ184" s="12">
        <v>14.7</v>
      </c>
      <c r="BR184" s="12"/>
      <c r="BS184" s="12">
        <v>4.4</v>
      </c>
      <c r="BT184" s="12"/>
      <c r="BU184" s="12">
        <v>9.4</v>
      </c>
      <c r="BV184" s="12"/>
      <c r="BW184" s="12">
        <v>4.9</v>
      </c>
      <c r="BX184" s="12"/>
      <c r="BY184" s="12">
        <v>12.8</v>
      </c>
      <c r="CD184" s="11"/>
      <c r="CE184" s="11">
        <v>15.1</v>
      </c>
      <c r="CF184" s="11"/>
      <c r="CI184" s="10"/>
      <c r="CJ184" s="2">
        <v>18</v>
      </c>
      <c r="CM184" s="6">
        <v>3462</v>
      </c>
      <c r="CN184" s="6">
        <v>15367</v>
      </c>
      <c r="CP184" s="6">
        <v>31272</v>
      </c>
      <c r="CQ184" s="6">
        <v>227637</v>
      </c>
      <c r="CS184" s="12">
        <v>1.3</v>
      </c>
      <c r="CV184" s="36">
        <v>32</v>
      </c>
      <c r="CY184" s="64">
        <v>93</v>
      </c>
      <c r="CZ184" s="64">
        <v>97.1</v>
      </c>
      <c r="DA184" s="6">
        <v>4580</v>
      </c>
      <c r="DC184" s="6">
        <v>10132</v>
      </c>
      <c r="DE184" s="19">
        <v>77.7</v>
      </c>
      <c r="DG184" s="20">
        <v>0.935</v>
      </c>
    </row>
    <row r="185" spans="1:111" ht="10.5" customHeight="1">
      <c r="A185" s="2" t="s">
        <v>382</v>
      </c>
      <c r="B185" s="2">
        <f t="shared" si="26"/>
        <v>60</v>
      </c>
      <c r="C185" s="2" t="s">
        <v>382</v>
      </c>
      <c r="D185" s="2" t="s">
        <v>171</v>
      </c>
      <c r="E185" s="2" t="s">
        <v>176</v>
      </c>
      <c r="F185" s="2" t="s">
        <v>172</v>
      </c>
      <c r="G185" s="2">
        <v>0.93</v>
      </c>
      <c r="H185" s="2">
        <v>1.13</v>
      </c>
      <c r="I185" s="2">
        <v>0.35</v>
      </c>
      <c r="J185" s="2">
        <v>0.746</v>
      </c>
      <c r="K185" s="2">
        <v>0.015</v>
      </c>
      <c r="L185" s="2">
        <v>0.013</v>
      </c>
      <c r="M185" s="2">
        <v>0.039</v>
      </c>
      <c r="N185" s="2">
        <v>0.051</v>
      </c>
      <c r="O185" s="2">
        <v>0.021</v>
      </c>
      <c r="P185" s="2">
        <v>0.01</v>
      </c>
      <c r="Q185" s="2">
        <v>0.06</v>
      </c>
      <c r="R185" s="2">
        <v>0.042</v>
      </c>
      <c r="S185" s="10">
        <f t="shared" si="27"/>
        <v>93</v>
      </c>
      <c r="T185" s="10">
        <f t="shared" si="28"/>
        <v>112.99999999999999</v>
      </c>
      <c r="V185" s="10">
        <f t="shared" si="29"/>
        <v>35</v>
      </c>
      <c r="W185" s="10">
        <f t="shared" si="30"/>
        <v>74.6</v>
      </c>
      <c r="Y185" s="10">
        <f t="shared" si="31"/>
        <v>1.5</v>
      </c>
      <c r="Z185" s="10">
        <f t="shared" si="32"/>
        <v>1.3</v>
      </c>
      <c r="AA185" s="10">
        <f t="shared" si="33"/>
        <v>3.9</v>
      </c>
      <c r="AB185" s="10">
        <f t="shared" si="34"/>
        <v>5.1</v>
      </c>
      <c r="AD185" s="10">
        <f t="shared" si="35"/>
        <v>2.1</v>
      </c>
      <c r="AE185" s="10">
        <f t="shared" si="36"/>
        <v>1</v>
      </c>
      <c r="AG185" s="10">
        <f t="shared" si="37"/>
        <v>6</v>
      </c>
      <c r="AH185" s="10">
        <f t="shared" si="38"/>
        <v>4.2</v>
      </c>
      <c r="AJ185" s="6">
        <v>15426</v>
      </c>
      <c r="AK185" s="6">
        <v>42694</v>
      </c>
      <c r="AL185" s="6">
        <v>59377</v>
      </c>
      <c r="AM185" s="6">
        <v>55190</v>
      </c>
      <c r="AN185" s="6">
        <v>63660</v>
      </c>
      <c r="AP185" s="6">
        <v>288</v>
      </c>
      <c r="AQ185" s="6">
        <v>370</v>
      </c>
      <c r="AR185" s="6">
        <v>488</v>
      </c>
      <c r="AS185" s="6">
        <v>474</v>
      </c>
      <c r="AV185" s="63">
        <v>47.8</v>
      </c>
      <c r="AW185" s="63">
        <v>46.3</v>
      </c>
      <c r="AX185" s="10"/>
      <c r="AY185" s="10">
        <v>19.9</v>
      </c>
      <c r="AZ185" s="10">
        <v>36.2</v>
      </c>
      <c r="BA185" s="10"/>
      <c r="BB185" s="10">
        <v>0.4</v>
      </c>
      <c r="BC185" s="10">
        <v>2.1</v>
      </c>
      <c r="BD185" s="10">
        <v>1.4</v>
      </c>
      <c r="BE185" s="10">
        <v>1.9</v>
      </c>
      <c r="BF185" s="10">
        <v>2.4</v>
      </c>
      <c r="BH185" s="11">
        <v>3.56</v>
      </c>
      <c r="BI185" s="11">
        <v>5.42</v>
      </c>
      <c r="BK185" s="12">
        <v>4</v>
      </c>
      <c r="BL185" s="12"/>
      <c r="BM185" s="12">
        <v>13.6</v>
      </c>
      <c r="BN185" s="12"/>
      <c r="BO185" s="12">
        <v>2.7</v>
      </c>
      <c r="BP185" s="12"/>
      <c r="BQ185" s="12">
        <v>7.7</v>
      </c>
      <c r="BR185" s="12"/>
      <c r="BS185" s="12">
        <v>2.7</v>
      </c>
      <c r="BT185" s="12"/>
      <c r="BU185" s="12">
        <v>8.1</v>
      </c>
      <c r="BV185" s="12"/>
      <c r="BW185" s="12">
        <v>3</v>
      </c>
      <c r="BX185" s="12"/>
      <c r="BY185" s="12">
        <v>8.1</v>
      </c>
      <c r="CD185" s="11">
        <v>9.8</v>
      </c>
      <c r="CE185" s="11">
        <v>12.2</v>
      </c>
      <c r="CF185" s="11"/>
      <c r="CI185" s="10">
        <v>62.1513</v>
      </c>
      <c r="CJ185" s="2">
        <v>64</v>
      </c>
      <c r="CM185" s="6">
        <v>121</v>
      </c>
      <c r="CN185" s="6">
        <v>139</v>
      </c>
      <c r="CP185" s="6">
        <v>616</v>
      </c>
      <c r="CQ185" s="6">
        <v>967</v>
      </c>
      <c r="CV185" s="36">
        <v>37</v>
      </c>
      <c r="CY185" s="64">
        <v>80.4</v>
      </c>
      <c r="CZ185" s="64">
        <v>90.2</v>
      </c>
      <c r="DA185" s="6">
        <v>1179</v>
      </c>
      <c r="DC185" s="6">
        <v>2495</v>
      </c>
      <c r="DE185" s="19">
        <v>72.5</v>
      </c>
      <c r="DG185" s="20">
        <v>0.716</v>
      </c>
    </row>
    <row r="186" spans="1:111" ht="10.5" customHeight="1">
      <c r="A186" s="2" t="s">
        <v>383</v>
      </c>
      <c r="B186" s="2">
        <f t="shared" si="26"/>
        <v>12</v>
      </c>
      <c r="C186" s="2" t="s">
        <v>383</v>
      </c>
      <c r="D186" s="2" t="s">
        <v>179</v>
      </c>
      <c r="E186" s="2" t="s">
        <v>179</v>
      </c>
      <c r="F186" s="2" t="s">
        <v>185</v>
      </c>
      <c r="S186" s="10">
        <f t="shared" si="27"/>
      </c>
      <c r="T186" s="10">
        <f t="shared" si="28"/>
      </c>
      <c r="V186" s="10">
        <f t="shared" si="29"/>
      </c>
      <c r="W186" s="10">
        <f t="shared" si="30"/>
      </c>
      <c r="Y186" s="10">
        <f t="shared" si="31"/>
      </c>
      <c r="Z186" s="10">
        <f t="shared" si="32"/>
      </c>
      <c r="AA186" s="10">
        <f t="shared" si="33"/>
      </c>
      <c r="AB186" s="10">
        <f t="shared" si="34"/>
      </c>
      <c r="AD186" s="10">
        <f t="shared" si="35"/>
      </c>
      <c r="AE186" s="10">
        <f t="shared" si="36"/>
      </c>
      <c r="AG186" s="10">
        <f t="shared" si="37"/>
      </c>
      <c r="AH186" s="10">
        <f t="shared" si="38"/>
      </c>
      <c r="AK186" s="6">
        <v>99</v>
      </c>
      <c r="AL186" s="6">
        <v>212</v>
      </c>
      <c r="AM186" s="6">
        <v>325</v>
      </c>
      <c r="AN186" s="6">
        <v>394</v>
      </c>
      <c r="AV186" s="63"/>
      <c r="AW186" s="63"/>
      <c r="AX186" s="10"/>
      <c r="AY186" s="10"/>
      <c r="AZ186" s="10"/>
      <c r="BA186" s="10"/>
      <c r="BB186" s="10"/>
      <c r="BC186" s="10"/>
      <c r="BD186" s="10"/>
      <c r="BE186" s="10"/>
      <c r="BK186" s="12"/>
      <c r="BL186" s="12"/>
      <c r="BM186" s="12">
        <v>9.7</v>
      </c>
      <c r="BN186" s="12"/>
      <c r="BO186" s="12">
        <v>5.3</v>
      </c>
      <c r="BP186" s="12"/>
      <c r="BQ186" s="12">
        <v>9.4</v>
      </c>
      <c r="BR186" s="12"/>
      <c r="BS186" s="12">
        <v>2.8</v>
      </c>
      <c r="BT186" s="12"/>
      <c r="BU186" s="12"/>
      <c r="BV186" s="12"/>
      <c r="BW186" s="12">
        <v>3.7</v>
      </c>
      <c r="BX186" s="12"/>
      <c r="BY186" s="12">
        <v>9.8</v>
      </c>
      <c r="CD186" s="11">
        <v>2.1</v>
      </c>
      <c r="CE186" s="11">
        <v>11.6</v>
      </c>
      <c r="CF186" s="11"/>
      <c r="CI186" s="10"/>
      <c r="CV186" s="36">
        <v>14</v>
      </c>
      <c r="CY186" s="64"/>
      <c r="CZ186" s="64">
        <v>90</v>
      </c>
      <c r="DC186" s="6">
        <v>5407</v>
      </c>
      <c r="DE186" s="19">
        <v>69</v>
      </c>
      <c r="DG186" s="20">
        <v>0.854</v>
      </c>
    </row>
    <row r="187" spans="1:111" ht="10.5" customHeight="1">
      <c r="A187" s="2" t="s">
        <v>384</v>
      </c>
      <c r="B187" s="2">
        <f t="shared" si="26"/>
        <v>6</v>
      </c>
      <c r="C187" s="2" t="s">
        <v>384</v>
      </c>
      <c r="D187" s="2" t="s">
        <v>179</v>
      </c>
      <c r="E187" s="2" t="s">
        <v>179</v>
      </c>
      <c r="F187" s="2" t="s">
        <v>185</v>
      </c>
      <c r="S187" s="10">
        <f t="shared" si="27"/>
      </c>
      <c r="T187" s="10">
        <f t="shared" si="28"/>
      </c>
      <c r="V187" s="10">
        <f t="shared" si="29"/>
      </c>
      <c r="W187" s="10">
        <f t="shared" si="30"/>
      </c>
      <c r="Y187" s="10">
        <f t="shared" si="31"/>
      </c>
      <c r="Z187" s="10">
        <f t="shared" si="32"/>
      </c>
      <c r="AA187" s="10">
        <f t="shared" si="33"/>
      </c>
      <c r="AB187" s="10">
        <f t="shared" si="34"/>
      </c>
      <c r="AD187" s="10">
        <f t="shared" si="35"/>
      </c>
      <c r="AE187" s="10">
        <f t="shared" si="36"/>
      </c>
      <c r="AG187" s="10">
        <f t="shared" si="37"/>
      </c>
      <c r="AH187" s="10">
        <f t="shared" si="38"/>
      </c>
      <c r="AK187" s="6">
        <v>301</v>
      </c>
      <c r="AL187" s="6">
        <v>367</v>
      </c>
      <c r="AM187" s="6">
        <v>618</v>
      </c>
      <c r="AN187" s="6">
        <v>2760</v>
      </c>
      <c r="AV187" s="63"/>
      <c r="AW187" s="63"/>
      <c r="AX187" s="10"/>
      <c r="AY187" s="10"/>
      <c r="AZ187" s="10"/>
      <c r="BA187" s="10"/>
      <c r="BB187" s="10"/>
      <c r="BC187" s="10"/>
      <c r="BD187" s="10"/>
      <c r="BE187" s="10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CD187" s="11">
        <v>4.5</v>
      </c>
      <c r="CE187" s="11">
        <v>12.5</v>
      </c>
      <c r="CF187" s="11"/>
      <c r="CI187" s="10"/>
      <c r="CV187" s="36">
        <v>40</v>
      </c>
      <c r="CY187" s="64"/>
      <c r="CZ187" s="64">
        <v>82</v>
      </c>
      <c r="DC187" s="6">
        <v>3797</v>
      </c>
      <c r="DE187" s="19">
        <v>71</v>
      </c>
      <c r="DG187" s="20">
        <v>0.839</v>
      </c>
    </row>
    <row r="188" spans="1:111" s="57" customFormat="1" ht="10.5" customHeight="1">
      <c r="A188" s="79" t="s">
        <v>385</v>
      </c>
      <c r="B188" s="79">
        <f t="shared" si="26"/>
        <v>6</v>
      </c>
      <c r="C188" s="79" t="s">
        <v>386</v>
      </c>
      <c r="D188" s="79" t="s">
        <v>176</v>
      </c>
      <c r="E188" s="79" t="s">
        <v>176</v>
      </c>
      <c r="F188" s="79" t="s">
        <v>185</v>
      </c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80">
        <f t="shared" si="27"/>
      </c>
      <c r="T188" s="80">
        <f t="shared" si="28"/>
      </c>
      <c r="U188" s="80"/>
      <c r="V188" s="80">
        <f t="shared" si="29"/>
      </c>
      <c r="W188" s="80">
        <f t="shared" si="30"/>
      </c>
      <c r="X188" s="80"/>
      <c r="Y188" s="80">
        <f t="shared" si="31"/>
      </c>
      <c r="Z188" s="80">
        <f t="shared" si="32"/>
      </c>
      <c r="AA188" s="80">
        <f t="shared" si="33"/>
      </c>
      <c r="AB188" s="80">
        <f t="shared" si="34"/>
      </c>
      <c r="AC188" s="80"/>
      <c r="AD188" s="80">
        <f t="shared" si="35"/>
      </c>
      <c r="AE188" s="80">
        <f t="shared" si="36"/>
      </c>
      <c r="AF188" s="80"/>
      <c r="AG188" s="80">
        <f t="shared" si="37"/>
      </c>
      <c r="AH188" s="80">
        <f t="shared" si="38"/>
      </c>
      <c r="AI188" s="80"/>
      <c r="AJ188" s="55"/>
      <c r="AK188" s="55"/>
      <c r="AL188" s="55">
        <v>736</v>
      </c>
      <c r="AM188" s="55">
        <v>677</v>
      </c>
      <c r="AN188" s="55">
        <v>618</v>
      </c>
      <c r="AO188" s="55"/>
      <c r="AP188" s="55"/>
      <c r="AQ188" s="55"/>
      <c r="AR188" s="55"/>
      <c r="AS188" s="55"/>
      <c r="AT188" s="55"/>
      <c r="AU188" s="81"/>
      <c r="AV188" s="82"/>
      <c r="AW188" s="82"/>
      <c r="AX188" s="80"/>
      <c r="AY188" s="80"/>
      <c r="AZ188" s="80"/>
      <c r="BA188" s="80"/>
      <c r="BB188" s="80"/>
      <c r="BC188" s="80"/>
      <c r="BD188" s="80"/>
      <c r="BE188" s="80"/>
      <c r="BF188" s="80"/>
      <c r="BH188" s="83"/>
      <c r="BI188" s="83"/>
      <c r="BJ188" s="56"/>
      <c r="BK188" s="56">
        <v>5.8</v>
      </c>
      <c r="BL188" s="56"/>
      <c r="BM188" s="56"/>
      <c r="BN188" s="56"/>
      <c r="BO188" s="56"/>
      <c r="BP188" s="56"/>
      <c r="BQ188" s="56"/>
      <c r="BR188" s="56"/>
      <c r="BS188" s="56">
        <v>6.9</v>
      </c>
      <c r="BT188" s="56"/>
      <c r="BU188" s="56">
        <v>13.8</v>
      </c>
      <c r="BV188" s="56"/>
      <c r="BW188" s="56"/>
      <c r="BX188" s="56"/>
      <c r="BY188" s="56"/>
      <c r="BZ188" s="79"/>
      <c r="CA188" s="79"/>
      <c r="CB188" s="79"/>
      <c r="CC188" s="79"/>
      <c r="CD188" s="83"/>
      <c r="CE188" s="83"/>
      <c r="CF188" s="83"/>
      <c r="CG188" s="79"/>
      <c r="CH188" s="79"/>
      <c r="CI188" s="80"/>
      <c r="CJ188" s="79"/>
      <c r="CK188" s="79"/>
      <c r="CM188" s="55"/>
      <c r="CN188" s="55"/>
      <c r="CO188" s="55"/>
      <c r="CP188" s="55"/>
      <c r="CQ188" s="55"/>
      <c r="CR188" s="79"/>
      <c r="CS188" s="56"/>
      <c r="CV188" s="59"/>
      <c r="CW188" s="81"/>
      <c r="CX188" s="81"/>
      <c r="CY188" s="84"/>
      <c r="CZ188" s="84">
        <v>82</v>
      </c>
      <c r="DA188" s="55"/>
      <c r="DB188" s="55"/>
      <c r="DC188" s="55">
        <v>3802</v>
      </c>
      <c r="DE188" s="60">
        <v>72</v>
      </c>
      <c r="DG188" s="61">
        <v>0.845</v>
      </c>
    </row>
    <row r="189" spans="1:111" ht="10.5" customHeight="1">
      <c r="A189" s="2" t="s">
        <v>387</v>
      </c>
      <c r="B189" s="2">
        <f t="shared" si="26"/>
        <v>53</v>
      </c>
      <c r="C189" s="2" t="s">
        <v>387</v>
      </c>
      <c r="D189" s="2" t="s">
        <v>171</v>
      </c>
      <c r="E189" s="2" t="s">
        <v>171</v>
      </c>
      <c r="F189" s="2" t="s">
        <v>183</v>
      </c>
      <c r="G189" s="2">
        <v>0.29</v>
      </c>
      <c r="H189" s="2">
        <v>0.518</v>
      </c>
      <c r="I189" s="2">
        <v>0.04</v>
      </c>
      <c r="J189" s="2">
        <v>0.192</v>
      </c>
      <c r="K189" s="2">
        <v>0.007</v>
      </c>
      <c r="L189" s="2">
        <v>0.015</v>
      </c>
      <c r="M189" s="2">
        <v>0.02</v>
      </c>
      <c r="N189" s="2">
        <v>0.04</v>
      </c>
      <c r="O189" s="2">
        <v>0.013</v>
      </c>
      <c r="P189" s="2">
        <v>0.001</v>
      </c>
      <c r="Q189" s="2">
        <v>0.048</v>
      </c>
      <c r="R189" s="2">
        <v>0.033</v>
      </c>
      <c r="S189" s="10">
        <f t="shared" si="27"/>
        <v>28.999999999999996</v>
      </c>
      <c r="T189" s="10">
        <f t="shared" si="28"/>
        <v>51.800000000000004</v>
      </c>
      <c r="V189" s="10">
        <f t="shared" si="29"/>
        <v>4</v>
      </c>
      <c r="W189" s="10">
        <f t="shared" si="30"/>
        <v>19.2</v>
      </c>
      <c r="Y189" s="10">
        <f t="shared" si="31"/>
        <v>0.7000000000000001</v>
      </c>
      <c r="Z189" s="10">
        <f t="shared" si="32"/>
        <v>1.5</v>
      </c>
      <c r="AA189" s="10">
        <f t="shared" si="33"/>
        <v>2</v>
      </c>
      <c r="AB189" s="10">
        <f t="shared" si="34"/>
        <v>4</v>
      </c>
      <c r="AD189" s="10">
        <f t="shared" si="35"/>
        <v>1.3</v>
      </c>
      <c r="AE189" s="10">
        <f t="shared" si="36"/>
        <v>0.1</v>
      </c>
      <c r="AG189" s="10">
        <f t="shared" si="37"/>
        <v>4.8</v>
      </c>
      <c r="AH189" s="10">
        <f t="shared" si="38"/>
        <v>3.3000000000000003</v>
      </c>
      <c r="AJ189" s="6">
        <v>21342</v>
      </c>
      <c r="AK189" s="6">
        <v>28788</v>
      </c>
      <c r="AL189" s="6">
        <v>37367</v>
      </c>
      <c r="AM189" s="6">
        <v>60134</v>
      </c>
      <c r="AN189" s="6">
        <v>82901</v>
      </c>
      <c r="AP189" s="6">
        <v>154</v>
      </c>
      <c r="AR189" s="6">
        <v>245</v>
      </c>
      <c r="AV189" s="63">
        <v>9.8</v>
      </c>
      <c r="AW189" s="63">
        <v>21.2</v>
      </c>
      <c r="AX189" s="10"/>
      <c r="AY189" s="10">
        <v>0.6</v>
      </c>
      <c r="AZ189" s="10">
        <v>5.8</v>
      </c>
      <c r="BA189" s="10"/>
      <c r="BB189" s="10">
        <v>0.1</v>
      </c>
      <c r="BC189" s="10">
        <v>0.4</v>
      </c>
      <c r="BD189" s="10">
        <v>0.8</v>
      </c>
      <c r="BE189" s="10">
        <v>1</v>
      </c>
      <c r="BF189" s="10">
        <v>1.4</v>
      </c>
      <c r="BH189" s="11">
        <v>0.31</v>
      </c>
      <c r="BI189" s="11">
        <v>1.22</v>
      </c>
      <c r="BK189" s="12">
        <v>3.9</v>
      </c>
      <c r="BL189" s="12"/>
      <c r="BM189" s="12">
        <v>12.6</v>
      </c>
      <c r="BN189" s="12"/>
      <c r="BO189" s="12">
        <v>4.8</v>
      </c>
      <c r="BP189" s="12"/>
      <c r="BQ189" s="12">
        <v>9.1</v>
      </c>
      <c r="BR189" s="12"/>
      <c r="BS189" s="12">
        <v>0.9</v>
      </c>
      <c r="BT189" s="12"/>
      <c r="BU189" s="12">
        <v>2.8</v>
      </c>
      <c r="BV189" s="12"/>
      <c r="BW189" s="12"/>
      <c r="BX189" s="12"/>
      <c r="BY189" s="12"/>
      <c r="CD189" s="11"/>
      <c r="CE189" s="11"/>
      <c r="CF189" s="11"/>
      <c r="CI189" s="10">
        <v>440.606</v>
      </c>
      <c r="CM189" s="6">
        <v>133</v>
      </c>
      <c r="CN189" s="6">
        <v>101</v>
      </c>
      <c r="CP189" s="6">
        <v>615</v>
      </c>
      <c r="CQ189" s="6">
        <v>852</v>
      </c>
      <c r="CV189" s="36">
        <v>27</v>
      </c>
      <c r="CY189" s="64">
        <v>20.8</v>
      </c>
      <c r="CZ189" s="64">
        <v>46.1</v>
      </c>
      <c r="DE189" s="19">
        <v>52.2</v>
      </c>
      <c r="DG189" s="20">
        <v>0.343</v>
      </c>
    </row>
    <row r="190" spans="1:111" ht="10.5" customHeight="1">
      <c r="A190" s="2" t="s">
        <v>388</v>
      </c>
      <c r="B190" s="2">
        <f t="shared" si="26"/>
        <v>26</v>
      </c>
      <c r="C190" s="2" t="s">
        <v>388</v>
      </c>
      <c r="D190" s="2" t="s">
        <v>176</v>
      </c>
      <c r="E190" s="2" t="s">
        <v>176</v>
      </c>
      <c r="F190" s="2" t="s">
        <v>185</v>
      </c>
      <c r="G190" s="2">
        <v>1</v>
      </c>
      <c r="I190" s="2">
        <v>0.28</v>
      </c>
      <c r="L190" s="2">
        <v>0.058</v>
      </c>
      <c r="M190" s="2">
        <v>0.065</v>
      </c>
      <c r="N190" s="2">
        <v>0.131</v>
      </c>
      <c r="Q190" s="2">
        <v>0.12300000000000001</v>
      </c>
      <c r="R190" s="2">
        <v>0.14</v>
      </c>
      <c r="S190" s="10">
        <f t="shared" si="27"/>
        <v>100</v>
      </c>
      <c r="T190" s="10">
        <f t="shared" si="28"/>
      </c>
      <c r="V190" s="10">
        <f t="shared" si="29"/>
        <v>28.000000000000004</v>
      </c>
      <c r="W190" s="10">
        <f t="shared" si="30"/>
      </c>
      <c r="Y190" s="10">
        <f t="shared" si="31"/>
      </c>
      <c r="Z190" s="10">
        <f t="shared" si="32"/>
        <v>5.800000000000001</v>
      </c>
      <c r="AA190" s="10">
        <f t="shared" si="33"/>
        <v>6.5</v>
      </c>
      <c r="AB190" s="10">
        <f t="shared" si="34"/>
        <v>13.100000000000001</v>
      </c>
      <c r="AD190" s="10">
        <f t="shared" si="35"/>
      </c>
      <c r="AE190" s="10">
        <f t="shared" si="36"/>
      </c>
      <c r="AG190" s="10">
        <f t="shared" si="37"/>
        <v>12.3</v>
      </c>
      <c r="AH190" s="10">
        <f t="shared" si="38"/>
        <v>14.000000000000002</v>
      </c>
      <c r="AK190" s="6">
        <v>2378</v>
      </c>
      <c r="AL190" s="6">
        <v>2751</v>
      </c>
      <c r="AM190" s="6">
        <v>3994</v>
      </c>
      <c r="AN190" s="6">
        <v>4804</v>
      </c>
      <c r="AP190" s="6">
        <v>676</v>
      </c>
      <c r="AR190" s="6">
        <v>1023</v>
      </c>
      <c r="AV190" s="63"/>
      <c r="AW190" s="63"/>
      <c r="AX190" s="10"/>
      <c r="AY190" s="10"/>
      <c r="AZ190" s="10"/>
      <c r="BA190" s="10"/>
      <c r="BB190" s="10"/>
      <c r="BC190" s="10"/>
      <c r="BD190" s="10"/>
      <c r="BE190" s="10"/>
      <c r="BK190" s="12">
        <v>7.3</v>
      </c>
      <c r="BL190" s="12"/>
      <c r="BM190" s="12">
        <v>17.9</v>
      </c>
      <c r="BN190" s="12"/>
      <c r="BO190" s="12">
        <v>6.7</v>
      </c>
      <c r="BP190" s="12"/>
      <c r="BQ190" s="12">
        <v>22.5</v>
      </c>
      <c r="BR190" s="12"/>
      <c r="BS190" s="12"/>
      <c r="BT190" s="12"/>
      <c r="BU190" s="12"/>
      <c r="BV190" s="12"/>
      <c r="BW190" s="12"/>
      <c r="BX190" s="12"/>
      <c r="BY190" s="12"/>
      <c r="CD190" s="11">
        <v>7.7</v>
      </c>
      <c r="CE190" s="11">
        <v>7.6</v>
      </c>
      <c r="CF190" s="11"/>
      <c r="CI190" s="10"/>
      <c r="CV190" s="36"/>
      <c r="CY190" s="64">
        <v>81.8</v>
      </c>
      <c r="CZ190" s="64">
        <v>93</v>
      </c>
      <c r="DA190" s="6">
        <v>2272</v>
      </c>
      <c r="DE190" s="19">
        <v>70.9</v>
      </c>
      <c r="DG190" s="20">
        <v>0.796</v>
      </c>
    </row>
    <row r="191" spans="1:111" ht="10.5" customHeight="1">
      <c r="A191" s="2" t="s">
        <v>389</v>
      </c>
      <c r="B191" s="2">
        <f t="shared" si="26"/>
        <v>53</v>
      </c>
      <c r="C191" s="2" t="s">
        <v>389</v>
      </c>
      <c r="D191" s="2" t="s">
        <v>176</v>
      </c>
      <c r="E191" s="2" t="s">
        <v>176</v>
      </c>
      <c r="F191" s="2" t="s">
        <v>183</v>
      </c>
      <c r="G191" s="2">
        <v>0.74</v>
      </c>
      <c r="H191" s="2">
        <v>1.256</v>
      </c>
      <c r="I191" s="2">
        <v>0.08</v>
      </c>
      <c r="J191" s="2">
        <v>0.664</v>
      </c>
      <c r="K191" s="2">
        <v>0</v>
      </c>
      <c r="L191" s="2">
        <v>0.025</v>
      </c>
      <c r="M191" s="2">
        <v>0.037</v>
      </c>
      <c r="N191" s="2">
        <v>0.038</v>
      </c>
      <c r="O191" s="2">
        <v>0</v>
      </c>
      <c r="P191" s="2">
        <v>0</v>
      </c>
      <c r="Q191" s="2">
        <v>0.039</v>
      </c>
      <c r="R191" s="2">
        <v>0.037000000000000005</v>
      </c>
      <c r="S191" s="10">
        <f t="shared" si="27"/>
        <v>74</v>
      </c>
      <c r="T191" s="10">
        <f t="shared" si="28"/>
        <v>125.6</v>
      </c>
      <c r="V191" s="10">
        <f t="shared" si="29"/>
        <v>8</v>
      </c>
      <c r="W191" s="10">
        <f t="shared" si="30"/>
        <v>66.4</v>
      </c>
      <c r="Y191" s="10">
        <f t="shared" si="31"/>
        <v>0</v>
      </c>
      <c r="Z191" s="10">
        <f t="shared" si="32"/>
        <v>2.5</v>
      </c>
      <c r="AA191" s="10">
        <f t="shared" si="33"/>
        <v>3.6999999999999997</v>
      </c>
      <c r="AB191" s="10">
        <f t="shared" si="34"/>
        <v>3.8</v>
      </c>
      <c r="AD191" s="10">
        <f t="shared" si="35"/>
        <v>0</v>
      </c>
      <c r="AE191" s="10">
        <f t="shared" si="36"/>
        <v>0</v>
      </c>
      <c r="AG191" s="10">
        <f t="shared" si="37"/>
        <v>3.9</v>
      </c>
      <c r="AH191" s="10">
        <f t="shared" si="38"/>
        <v>3.7000000000000006</v>
      </c>
      <c r="AJ191" s="6">
        <v>1012</v>
      </c>
      <c r="AK191" s="6">
        <v>1875</v>
      </c>
      <c r="AL191" s="6">
        <v>2732</v>
      </c>
      <c r="AM191" s="6">
        <v>3198</v>
      </c>
      <c r="AN191" s="6">
        <v>3497</v>
      </c>
      <c r="AP191" s="6">
        <v>332</v>
      </c>
      <c r="AQ191" s="6">
        <v>421</v>
      </c>
      <c r="AR191" s="6">
        <v>426</v>
      </c>
      <c r="AS191" s="6">
        <v>408</v>
      </c>
      <c r="AV191" s="63">
        <v>20.9</v>
      </c>
      <c r="AW191" s="63">
        <v>42.8</v>
      </c>
      <c r="AX191" s="10"/>
      <c r="AY191" s="10">
        <v>5.6</v>
      </c>
      <c r="AZ191" s="10">
        <v>11.3</v>
      </c>
      <c r="BA191" s="10"/>
      <c r="BB191" s="10">
        <v>0.4</v>
      </c>
      <c r="BC191" s="10">
        <v>0.4</v>
      </c>
      <c r="BD191" s="10">
        <v>1.4</v>
      </c>
      <c r="BE191" s="10">
        <v>1.9</v>
      </c>
      <c r="BF191" s="10">
        <v>2.4</v>
      </c>
      <c r="BH191" s="11">
        <v>1.71</v>
      </c>
      <c r="BI191" s="11">
        <v>3.52</v>
      </c>
      <c r="BK191" s="12">
        <v>4.9</v>
      </c>
      <c r="BL191" s="12"/>
      <c r="BM191" s="12">
        <v>17.3</v>
      </c>
      <c r="BN191" s="12"/>
      <c r="BO191" s="12">
        <v>6</v>
      </c>
      <c r="BP191" s="12"/>
      <c r="BQ191" s="12"/>
      <c r="BR191" s="12"/>
      <c r="BS191" s="12">
        <v>5.9</v>
      </c>
      <c r="BT191" s="12"/>
      <c r="BU191" s="12">
        <v>19.5</v>
      </c>
      <c r="BV191" s="12"/>
      <c r="BW191" s="12">
        <v>7.6</v>
      </c>
      <c r="BX191" s="12"/>
      <c r="BY191" s="12">
        <v>19.9</v>
      </c>
      <c r="CD191" s="11">
        <v>21</v>
      </c>
      <c r="CE191" s="11">
        <v>27.5</v>
      </c>
      <c r="CF191" s="11"/>
      <c r="CI191" s="10"/>
      <c r="CV191" s="36"/>
      <c r="CW191" s="7">
        <v>22</v>
      </c>
      <c r="CY191" s="64">
        <v>48.7</v>
      </c>
      <c r="CZ191" s="64">
        <v>76.7</v>
      </c>
      <c r="DA191" s="6">
        <v>1705</v>
      </c>
      <c r="DC191" s="6">
        <v>2603</v>
      </c>
      <c r="DE191" s="19">
        <v>58.8</v>
      </c>
      <c r="DG191" s="20">
        <v>0.597</v>
      </c>
    </row>
    <row r="192" spans="1:111" ht="10.5" customHeight="1">
      <c r="A192" s="2" t="s">
        <v>390</v>
      </c>
      <c r="B192" s="2">
        <f t="shared" si="26"/>
        <v>59</v>
      </c>
      <c r="C192" s="2" t="s">
        <v>390</v>
      </c>
      <c r="D192" s="2" t="s">
        <v>181</v>
      </c>
      <c r="E192" s="2" t="s">
        <v>181</v>
      </c>
      <c r="F192" s="2" t="s">
        <v>174</v>
      </c>
      <c r="G192" s="2">
        <v>0.95</v>
      </c>
      <c r="H192" s="2">
        <v>1.055</v>
      </c>
      <c r="I192" s="2">
        <v>0.62</v>
      </c>
      <c r="J192" s="2">
        <v>1.3630000000000002</v>
      </c>
      <c r="K192" s="2">
        <v>0.131</v>
      </c>
      <c r="L192" s="2">
        <v>0.288</v>
      </c>
      <c r="M192" s="2">
        <v>0.313</v>
      </c>
      <c r="N192" s="2">
        <v>0.46</v>
      </c>
      <c r="O192" s="2">
        <v>0.15</v>
      </c>
      <c r="P192" s="2">
        <v>0.11</v>
      </c>
      <c r="Q192" s="2">
        <v>0.40299999999999997</v>
      </c>
      <c r="R192" s="2">
        <v>0.52</v>
      </c>
      <c r="S192" s="10">
        <f t="shared" si="27"/>
        <v>95</v>
      </c>
      <c r="T192" s="10">
        <f t="shared" si="28"/>
        <v>105.5</v>
      </c>
      <c r="V192" s="10">
        <f t="shared" si="29"/>
        <v>62</v>
      </c>
      <c r="W192" s="10">
        <f t="shared" si="30"/>
        <v>136.3</v>
      </c>
      <c r="Y192" s="10">
        <f t="shared" si="31"/>
        <v>13.100000000000001</v>
      </c>
      <c r="Z192" s="10">
        <f t="shared" si="32"/>
        <v>28.799999999999997</v>
      </c>
      <c r="AA192" s="10">
        <f t="shared" si="33"/>
        <v>31.3</v>
      </c>
      <c r="AB192" s="10">
        <f t="shared" si="34"/>
        <v>46</v>
      </c>
      <c r="AD192" s="10">
        <f t="shared" si="35"/>
        <v>15</v>
      </c>
      <c r="AE192" s="10">
        <f t="shared" si="36"/>
        <v>11</v>
      </c>
      <c r="AG192" s="10">
        <f t="shared" si="37"/>
        <v>40.3</v>
      </c>
      <c r="AH192" s="10">
        <f t="shared" si="38"/>
        <v>52</v>
      </c>
      <c r="AJ192" s="6">
        <v>162640</v>
      </c>
      <c r="AK192" s="6">
        <v>171356</v>
      </c>
      <c r="AL192" s="6">
        <v>176589</v>
      </c>
      <c r="AM192" s="6">
        <v>192611</v>
      </c>
      <c r="AN192" s="6">
        <v>261209</v>
      </c>
      <c r="AP192" s="6">
        <v>2062</v>
      </c>
      <c r="AQ192" s="6">
        <v>2115</v>
      </c>
      <c r="AR192" s="6">
        <v>2248</v>
      </c>
      <c r="AS192" s="6">
        <v>2972</v>
      </c>
      <c r="AV192" s="63">
        <v>57.3</v>
      </c>
      <c r="AW192" s="63">
        <v>35.4</v>
      </c>
      <c r="AX192" s="10"/>
      <c r="AY192" s="10">
        <v>34.6</v>
      </c>
      <c r="AZ192" s="10">
        <v>43.9</v>
      </c>
      <c r="BA192" s="10"/>
      <c r="BB192" s="10">
        <v>7.7</v>
      </c>
      <c r="BC192" s="10">
        <v>12.3</v>
      </c>
      <c r="BD192" s="10">
        <v>16.9</v>
      </c>
      <c r="BE192" s="10">
        <v>18.4</v>
      </c>
      <c r="BF192" s="10">
        <v>19.8</v>
      </c>
      <c r="BH192" s="11">
        <v>7.67</v>
      </c>
      <c r="BI192" s="11">
        <v>9.48</v>
      </c>
      <c r="BK192" s="12">
        <v>7.6</v>
      </c>
      <c r="BL192" s="12"/>
      <c r="BM192" s="12"/>
      <c r="BN192" s="12"/>
      <c r="BO192" s="12">
        <v>9</v>
      </c>
      <c r="BP192" s="12"/>
      <c r="BQ192" s="12">
        <v>14.1</v>
      </c>
      <c r="BR192" s="12"/>
      <c r="BS192" s="12">
        <v>7.7</v>
      </c>
      <c r="BT192" s="12"/>
      <c r="BU192" s="12">
        <v>13.8</v>
      </c>
      <c r="BV192" s="12"/>
      <c r="BW192" s="12">
        <v>8.1</v>
      </c>
      <c r="BX192" s="12"/>
      <c r="BY192" s="12">
        <v>11.6</v>
      </c>
      <c r="CD192" s="11">
        <v>13.1</v>
      </c>
      <c r="CE192" s="11" t="s">
        <v>391</v>
      </c>
      <c r="CF192" s="11"/>
      <c r="CI192" s="10">
        <v>25.5998</v>
      </c>
      <c r="CJ192" s="2">
        <v>76</v>
      </c>
      <c r="CM192" s="6">
        <v>6891</v>
      </c>
      <c r="CN192" s="6">
        <v>12825</v>
      </c>
      <c r="CP192" s="6">
        <v>145644</v>
      </c>
      <c r="CQ192" s="6">
        <v>289268</v>
      </c>
      <c r="CS192" s="12">
        <v>3.5</v>
      </c>
      <c r="CV192" s="36">
        <v>42</v>
      </c>
      <c r="CW192" s="7">
        <v>29</v>
      </c>
      <c r="CY192" s="64"/>
      <c r="CZ192" s="64">
        <v>99</v>
      </c>
      <c r="DA192" s="6">
        <v>9402</v>
      </c>
      <c r="DC192" s="6">
        <v>14393</v>
      </c>
      <c r="DE192" s="19">
        <v>78.4</v>
      </c>
      <c r="DG192" s="20">
        <v>0.936</v>
      </c>
    </row>
    <row r="193" spans="1:111" s="57" customFormat="1" ht="10.5" customHeight="1">
      <c r="A193" s="79" t="s">
        <v>392</v>
      </c>
      <c r="B193" s="79">
        <f t="shared" si="26"/>
        <v>56</v>
      </c>
      <c r="C193" s="79" t="s">
        <v>392</v>
      </c>
      <c r="D193" s="79" t="s">
        <v>181</v>
      </c>
      <c r="E193" s="79" t="s">
        <v>181</v>
      </c>
      <c r="F193" s="79" t="s">
        <v>174</v>
      </c>
      <c r="G193" s="79">
        <v>0.87</v>
      </c>
      <c r="H193" s="79"/>
      <c r="I193" s="79">
        <v>0.37</v>
      </c>
      <c r="J193" s="79"/>
      <c r="K193" s="79">
        <v>0.084</v>
      </c>
      <c r="L193" s="79">
        <v>0.136</v>
      </c>
      <c r="M193" s="79">
        <v>0.212</v>
      </c>
      <c r="N193" s="79">
        <v>0.32899999999999996</v>
      </c>
      <c r="O193" s="79">
        <v>0.133</v>
      </c>
      <c r="P193" s="79">
        <v>0.034</v>
      </c>
      <c r="Q193" s="79">
        <v>0.405</v>
      </c>
      <c r="R193" s="79">
        <v>0.252</v>
      </c>
      <c r="S193" s="80">
        <f t="shared" si="27"/>
        <v>87</v>
      </c>
      <c r="T193" s="80">
        <f t="shared" si="28"/>
      </c>
      <c r="U193" s="80"/>
      <c r="V193" s="80">
        <f t="shared" si="29"/>
        <v>37</v>
      </c>
      <c r="W193" s="80">
        <f t="shared" si="30"/>
      </c>
      <c r="X193" s="80"/>
      <c r="Y193" s="80">
        <f t="shared" si="31"/>
        <v>8.4</v>
      </c>
      <c r="Z193" s="80">
        <f t="shared" si="32"/>
        <v>13.600000000000001</v>
      </c>
      <c r="AA193" s="80">
        <f t="shared" si="33"/>
        <v>21.2</v>
      </c>
      <c r="AB193" s="80">
        <f t="shared" si="34"/>
        <v>32.9</v>
      </c>
      <c r="AC193" s="80"/>
      <c r="AD193" s="80">
        <f t="shared" si="35"/>
        <v>13.3</v>
      </c>
      <c r="AE193" s="80">
        <f t="shared" si="36"/>
        <v>3.4000000000000004</v>
      </c>
      <c r="AF193" s="80"/>
      <c r="AG193" s="80">
        <f t="shared" si="37"/>
        <v>40.5</v>
      </c>
      <c r="AH193" s="80">
        <f t="shared" si="38"/>
        <v>25.2</v>
      </c>
      <c r="AI193" s="80"/>
      <c r="AJ193" s="55">
        <v>64720</v>
      </c>
      <c r="AK193" s="55">
        <v>85127</v>
      </c>
      <c r="AL193" s="55">
        <v>110111</v>
      </c>
      <c r="AM193" s="55">
        <v>137486</v>
      </c>
      <c r="AN193" s="55">
        <v>148024</v>
      </c>
      <c r="AO193" s="55"/>
      <c r="AP193" s="55">
        <v>1347</v>
      </c>
      <c r="AQ193" s="55">
        <v>1685</v>
      </c>
      <c r="AR193" s="55">
        <v>2048</v>
      </c>
      <c r="AS193" s="55">
        <v>2066</v>
      </c>
      <c r="AT193" s="55"/>
      <c r="AU193" s="81"/>
      <c r="AV193" s="82">
        <v>68.8</v>
      </c>
      <c r="AW193" s="82">
        <v>28.5</v>
      </c>
      <c r="AX193" s="80"/>
      <c r="AY193" s="80">
        <v>21.9</v>
      </c>
      <c r="AZ193" s="80">
        <v>52.3</v>
      </c>
      <c r="BA193" s="80"/>
      <c r="BB193" s="80">
        <v>9.1</v>
      </c>
      <c r="BC193" s="80">
        <v>9.1</v>
      </c>
      <c r="BD193" s="80">
        <v>11.8</v>
      </c>
      <c r="BE193" s="80">
        <v>12.9</v>
      </c>
      <c r="BF193" s="80">
        <v>14.3</v>
      </c>
      <c r="BH193" s="83">
        <v>6.87</v>
      </c>
      <c r="BI193" s="83">
        <v>8.87</v>
      </c>
      <c r="BJ193" s="56"/>
      <c r="BK193" s="56">
        <v>3.9</v>
      </c>
      <c r="BL193" s="56"/>
      <c r="BM193" s="56">
        <v>18.4</v>
      </c>
      <c r="BN193" s="56"/>
      <c r="BO193" s="56">
        <v>4.9</v>
      </c>
      <c r="BP193" s="56"/>
      <c r="BQ193" s="56">
        <v>18.8</v>
      </c>
      <c r="BR193" s="56"/>
      <c r="BS193" s="56">
        <v>4.8</v>
      </c>
      <c r="BT193" s="56"/>
      <c r="BU193" s="56">
        <v>18.7</v>
      </c>
      <c r="BV193" s="56"/>
      <c r="BW193" s="56">
        <v>5.3</v>
      </c>
      <c r="BX193" s="56"/>
      <c r="BY193" s="56">
        <v>14.7</v>
      </c>
      <c r="BZ193" s="79"/>
      <c r="CA193" s="79"/>
      <c r="CB193" s="79"/>
      <c r="CC193" s="79"/>
      <c r="CD193" s="83">
        <v>18.1</v>
      </c>
      <c r="CE193" s="83">
        <v>19.7</v>
      </c>
      <c r="CF193" s="83"/>
      <c r="CG193" s="79"/>
      <c r="CH193" s="79"/>
      <c r="CI193" s="80">
        <v>55.7276</v>
      </c>
      <c r="CJ193" s="79"/>
      <c r="CK193" s="79"/>
      <c r="CM193" s="55">
        <v>6160</v>
      </c>
      <c r="CN193" s="55">
        <v>11510</v>
      </c>
      <c r="CO193" s="55"/>
      <c r="CP193" s="55">
        <v>146664</v>
      </c>
      <c r="CQ193" s="55">
        <v>341129</v>
      </c>
      <c r="CR193" s="79"/>
      <c r="CS193" s="56">
        <v>5.2</v>
      </c>
      <c r="CV193" s="59">
        <v>40</v>
      </c>
      <c r="CW193" s="81">
        <v>32</v>
      </c>
      <c r="CX193" s="81"/>
      <c r="CY193" s="84"/>
      <c r="CZ193" s="84">
        <v>99</v>
      </c>
      <c r="DA193" s="55">
        <v>11150</v>
      </c>
      <c r="DB193" s="55"/>
      <c r="DC193" s="55">
        <v>15667</v>
      </c>
      <c r="DE193" s="60">
        <v>78.2</v>
      </c>
      <c r="DG193" s="61">
        <v>0.93</v>
      </c>
    </row>
    <row r="194" spans="1:111" ht="10.5" customHeight="1">
      <c r="A194" s="2" t="s">
        <v>393</v>
      </c>
      <c r="B194" s="2">
        <f t="shared" si="26"/>
        <v>53</v>
      </c>
      <c r="C194" s="2" t="s">
        <v>393</v>
      </c>
      <c r="D194" s="2" t="s">
        <v>176</v>
      </c>
      <c r="E194" s="2" t="s">
        <v>176</v>
      </c>
      <c r="F194" s="2" t="s">
        <v>177</v>
      </c>
      <c r="G194" s="2">
        <v>0.78</v>
      </c>
      <c r="H194" s="2">
        <v>1.0070000000000001</v>
      </c>
      <c r="I194" s="2">
        <v>0.28</v>
      </c>
      <c r="J194" s="2">
        <v>0.433</v>
      </c>
      <c r="K194" s="2">
        <v>0.08</v>
      </c>
      <c r="L194" s="2">
        <v>0.121</v>
      </c>
      <c r="M194" s="2">
        <v>0.178</v>
      </c>
      <c r="N194" s="2">
        <v>0.154</v>
      </c>
      <c r="O194" s="2">
        <v>0.133</v>
      </c>
      <c r="P194" s="2">
        <v>0.027</v>
      </c>
      <c r="Q194" s="2">
        <v>0.179</v>
      </c>
      <c r="R194" s="2">
        <v>0.129</v>
      </c>
      <c r="S194" s="10">
        <f t="shared" si="27"/>
        <v>78</v>
      </c>
      <c r="T194" s="10">
        <f t="shared" si="28"/>
        <v>100.70000000000002</v>
      </c>
      <c r="V194" s="10">
        <f t="shared" si="29"/>
        <v>28.000000000000004</v>
      </c>
      <c r="W194" s="10">
        <f t="shared" si="30"/>
        <v>43.3</v>
      </c>
      <c r="Y194" s="10">
        <f t="shared" si="31"/>
        <v>8</v>
      </c>
      <c r="Z194" s="10">
        <f t="shared" si="32"/>
        <v>12.1</v>
      </c>
      <c r="AA194" s="10">
        <f t="shared" si="33"/>
        <v>17.8</v>
      </c>
      <c r="AB194" s="10">
        <f t="shared" si="34"/>
        <v>15.4</v>
      </c>
      <c r="AD194" s="10">
        <f t="shared" si="35"/>
        <v>13.3</v>
      </c>
      <c r="AE194" s="10">
        <f t="shared" si="36"/>
        <v>2.7</v>
      </c>
      <c r="AG194" s="10">
        <f t="shared" si="37"/>
        <v>17.9</v>
      </c>
      <c r="AH194" s="10">
        <f t="shared" si="38"/>
        <v>12.9</v>
      </c>
      <c r="AJ194" s="6">
        <v>73660</v>
      </c>
      <c r="AK194" s="6">
        <v>140180</v>
      </c>
      <c r="AL194" s="6">
        <v>179473</v>
      </c>
      <c r="AM194" s="6">
        <v>221628</v>
      </c>
      <c r="AN194" s="6">
        <v>215734</v>
      </c>
      <c r="AP194" s="6">
        <v>1611</v>
      </c>
      <c r="AQ194" s="6">
        <v>1726</v>
      </c>
      <c r="AR194" s="6">
        <v>1740</v>
      </c>
      <c r="AS194" s="6">
        <v>1559</v>
      </c>
      <c r="AV194" s="63">
        <v>23.6</v>
      </c>
      <c r="AW194" s="63">
        <v>34.5</v>
      </c>
      <c r="AX194" s="10"/>
      <c r="AY194" s="10">
        <v>2.5</v>
      </c>
      <c r="AZ194" s="10">
        <v>13.5</v>
      </c>
      <c r="BA194" s="10"/>
      <c r="BB194" s="10">
        <v>1.1</v>
      </c>
      <c r="BC194" s="10">
        <v>2.7</v>
      </c>
      <c r="BD194" s="10">
        <v>7.7</v>
      </c>
      <c r="BE194" s="10">
        <v>10.2</v>
      </c>
      <c r="BF194" s="10">
        <v>12.1</v>
      </c>
      <c r="BH194" s="11">
        <v>1.32</v>
      </c>
      <c r="BI194" s="11">
        <v>4.37</v>
      </c>
      <c r="BK194" s="12">
        <v>3.9</v>
      </c>
      <c r="BL194" s="12"/>
      <c r="BM194" s="12">
        <v>9.4</v>
      </c>
      <c r="BN194" s="12"/>
      <c r="BO194" s="12">
        <v>4.6</v>
      </c>
      <c r="BP194" s="12"/>
      <c r="BQ194" s="12">
        <v>8.1</v>
      </c>
      <c r="BR194" s="12"/>
      <c r="BS194" s="12">
        <v>4.3</v>
      </c>
      <c r="BT194" s="12"/>
      <c r="BU194" s="12">
        <v>17.3</v>
      </c>
      <c r="BV194" s="12"/>
      <c r="BW194" s="12">
        <v>3.3</v>
      </c>
      <c r="BX194" s="12"/>
      <c r="BY194" s="12">
        <v>11.2</v>
      </c>
      <c r="CD194" s="11" t="s">
        <v>394</v>
      </c>
      <c r="CE194" s="11" t="s">
        <v>395</v>
      </c>
      <c r="CF194" s="11"/>
      <c r="CI194" s="10"/>
      <c r="CS194" s="12">
        <v>6.8</v>
      </c>
      <c r="CV194" s="36">
        <v>31</v>
      </c>
      <c r="CW194" s="7">
        <v>29</v>
      </c>
      <c r="CY194" s="64">
        <v>41.1</v>
      </c>
      <c r="CZ194" s="64">
        <v>70.8</v>
      </c>
      <c r="DA194" s="6">
        <v>2011</v>
      </c>
      <c r="DC194" s="6">
        <v>4977</v>
      </c>
      <c r="DE194" s="19">
        <v>68.1</v>
      </c>
      <c r="DG194" s="20">
        <v>0.749</v>
      </c>
    </row>
    <row r="195" spans="1:111" ht="10.5" customHeight="1">
      <c r="A195" s="2" t="s">
        <v>396</v>
      </c>
      <c r="B195" s="2">
        <f t="shared" si="26"/>
        <v>28</v>
      </c>
      <c r="C195" s="2" t="s">
        <v>396</v>
      </c>
      <c r="D195" s="2" t="s">
        <v>171</v>
      </c>
      <c r="E195" s="2" t="s">
        <v>171</v>
      </c>
      <c r="F195" s="2" t="s">
        <v>174</v>
      </c>
      <c r="H195" s="2">
        <v>0.9079999999999999</v>
      </c>
      <c r="J195" s="2">
        <v>0.79</v>
      </c>
      <c r="N195" s="2">
        <v>0.2</v>
      </c>
      <c r="Q195" s="2">
        <v>0.264</v>
      </c>
      <c r="R195" s="2">
        <v>0.135</v>
      </c>
      <c r="S195" s="10">
        <f t="shared" si="27"/>
      </c>
      <c r="T195" s="10">
        <f t="shared" si="28"/>
        <v>90.8</v>
      </c>
      <c r="V195" s="10">
        <f t="shared" si="29"/>
      </c>
      <c r="W195" s="10">
        <f t="shared" si="30"/>
        <v>79</v>
      </c>
      <c r="Y195" s="10">
        <f t="shared" si="31"/>
      </c>
      <c r="Z195" s="10">
        <f t="shared" si="32"/>
      </c>
      <c r="AA195" s="10">
        <f t="shared" si="33"/>
      </c>
      <c r="AB195" s="10">
        <f t="shared" si="34"/>
        <v>20</v>
      </c>
      <c r="AD195" s="10">
        <f t="shared" si="35"/>
      </c>
      <c r="AE195" s="10">
        <f t="shared" si="36"/>
      </c>
      <c r="AG195" s="10">
        <f t="shared" si="37"/>
        <v>26.400000000000002</v>
      </c>
      <c r="AH195" s="10">
        <f t="shared" si="38"/>
        <v>13.5</v>
      </c>
      <c r="AK195" s="6">
        <v>96900</v>
      </c>
      <c r="AL195" s="6">
        <v>95247</v>
      </c>
      <c r="AM195" s="6">
        <v>109653</v>
      </c>
      <c r="AN195" s="6">
        <v>108203</v>
      </c>
      <c r="AP195" s="6">
        <v>1420</v>
      </c>
      <c r="AQ195" s="6">
        <v>2086</v>
      </c>
      <c r="AR195" s="6">
        <v>1280</v>
      </c>
      <c r="AS195" s="6">
        <v>1890</v>
      </c>
      <c r="AV195" s="63"/>
      <c r="AW195" s="63"/>
      <c r="AX195" s="10"/>
      <c r="AY195" s="10"/>
      <c r="AZ195" s="10"/>
      <c r="BA195" s="10"/>
      <c r="BB195" s="10"/>
      <c r="BC195" s="10"/>
      <c r="BD195" s="10"/>
      <c r="BE195" s="10"/>
      <c r="BF195" s="10">
        <v>13.2</v>
      </c>
      <c r="BK195" s="12"/>
      <c r="BL195" s="12"/>
      <c r="BM195" s="12"/>
      <c r="BN195" s="12"/>
      <c r="BO195" s="12"/>
      <c r="BP195" s="12"/>
      <c r="BQ195" s="12">
        <v>29.2</v>
      </c>
      <c r="BR195" s="12"/>
      <c r="BS195" s="12">
        <v>9.7</v>
      </c>
      <c r="BT195" s="12"/>
      <c r="BU195" s="12">
        <v>24.7</v>
      </c>
      <c r="BV195" s="12"/>
      <c r="BW195" s="12">
        <v>2.4</v>
      </c>
      <c r="BX195" s="12"/>
      <c r="BY195" s="12">
        <v>16.1</v>
      </c>
      <c r="CD195" s="11">
        <v>7.7</v>
      </c>
      <c r="CE195" s="11">
        <v>10.3</v>
      </c>
      <c r="CF195" s="11"/>
      <c r="CI195" s="10">
        <v>29.7492</v>
      </c>
      <c r="CJ195" s="2">
        <v>39</v>
      </c>
      <c r="CV195" s="36"/>
      <c r="CW195" s="7">
        <v>23</v>
      </c>
      <c r="CY195" s="64"/>
      <c r="CZ195" s="64">
        <v>99</v>
      </c>
      <c r="DE195" s="19">
        <v>66.9</v>
      </c>
      <c r="DG195" s="20">
        <v>0.575</v>
      </c>
    </row>
    <row r="196" spans="1:111" ht="10.5" customHeight="1">
      <c r="A196" s="2" t="s">
        <v>397</v>
      </c>
      <c r="B196" s="2">
        <f t="shared" si="26"/>
        <v>44</v>
      </c>
      <c r="C196" s="2" t="s">
        <v>398</v>
      </c>
      <c r="D196" s="2" t="s">
        <v>171</v>
      </c>
      <c r="E196" s="2" t="s">
        <v>171</v>
      </c>
      <c r="F196" s="2" t="s">
        <v>183</v>
      </c>
      <c r="G196" s="2">
        <v>0.32</v>
      </c>
      <c r="H196" s="2">
        <v>0.67</v>
      </c>
      <c r="I196" s="2">
        <v>0.02</v>
      </c>
      <c r="J196" s="2">
        <v>0.054000000000000006</v>
      </c>
      <c r="K196" s="2">
        <v>0.001</v>
      </c>
      <c r="L196" s="2">
        <v>0.002</v>
      </c>
      <c r="M196" s="2">
        <v>0.003</v>
      </c>
      <c r="N196" s="2">
        <v>0.005</v>
      </c>
      <c r="O196" s="2">
        <v>0</v>
      </c>
      <c r="P196" s="2">
        <v>0</v>
      </c>
      <c r="Q196" s="2">
        <v>0.008</v>
      </c>
      <c r="R196" s="2">
        <v>0.001</v>
      </c>
      <c r="S196" s="10">
        <f t="shared" si="27"/>
        <v>32</v>
      </c>
      <c r="T196" s="10">
        <f t="shared" si="28"/>
        <v>67</v>
      </c>
      <c r="V196" s="10">
        <f t="shared" si="29"/>
        <v>2</v>
      </c>
      <c r="W196" s="10">
        <f t="shared" si="30"/>
        <v>5.4</v>
      </c>
      <c r="Y196" s="10">
        <f t="shared" si="31"/>
        <v>0.1</v>
      </c>
      <c r="Z196" s="10">
        <f t="shared" si="32"/>
        <v>0.2</v>
      </c>
      <c r="AA196" s="10">
        <f t="shared" si="33"/>
        <v>0.3</v>
      </c>
      <c r="AB196" s="10">
        <f t="shared" si="34"/>
        <v>0.5</v>
      </c>
      <c r="AD196" s="10">
        <f t="shared" si="35"/>
        <v>0</v>
      </c>
      <c r="AE196" s="10">
        <f t="shared" si="36"/>
        <v>0</v>
      </c>
      <c r="AG196" s="10">
        <f t="shared" si="37"/>
        <v>0.8</v>
      </c>
      <c r="AH196" s="10">
        <f t="shared" si="38"/>
        <v>0.1</v>
      </c>
      <c r="AJ196" s="6">
        <v>3064</v>
      </c>
      <c r="AK196" s="6">
        <v>5000</v>
      </c>
      <c r="AL196" s="6">
        <v>4863</v>
      </c>
      <c r="AM196" s="6">
        <v>5058</v>
      </c>
      <c r="AN196" s="6">
        <v>12776</v>
      </c>
      <c r="AP196" s="6">
        <v>22</v>
      </c>
      <c r="AQ196" s="6">
        <v>22</v>
      </c>
      <c r="AR196" s="6">
        <v>21</v>
      </c>
      <c r="AS196" s="6">
        <v>43</v>
      </c>
      <c r="AV196" s="63"/>
      <c r="AW196" s="63"/>
      <c r="AX196" s="10"/>
      <c r="AY196" s="10"/>
      <c r="AZ196" s="10"/>
      <c r="BA196" s="10"/>
      <c r="BB196" s="10"/>
      <c r="BC196" s="10"/>
      <c r="BD196" s="10"/>
      <c r="BE196" s="10"/>
      <c r="BF196" s="10">
        <v>0.3</v>
      </c>
      <c r="BK196" s="12"/>
      <c r="BL196" s="12"/>
      <c r="BM196" s="12">
        <v>16</v>
      </c>
      <c r="BN196" s="12"/>
      <c r="BO196" s="12"/>
      <c r="BP196" s="12"/>
      <c r="BQ196" s="12">
        <v>11.2</v>
      </c>
      <c r="BR196" s="12"/>
      <c r="BS196" s="12">
        <v>3.4</v>
      </c>
      <c r="BT196" s="12"/>
      <c r="BU196" s="12">
        <v>11.4</v>
      </c>
      <c r="BV196" s="12"/>
      <c r="BW196" s="12"/>
      <c r="BX196" s="12"/>
      <c r="BY196" s="12"/>
      <c r="CD196" s="11">
        <v>12.7</v>
      </c>
      <c r="CE196" s="11"/>
      <c r="CF196" s="11"/>
      <c r="CI196" s="10">
        <v>2195.2961</v>
      </c>
      <c r="CM196" s="6">
        <v>98</v>
      </c>
      <c r="CN196" s="6">
        <v>198</v>
      </c>
      <c r="CP196" s="6">
        <v>554</v>
      </c>
      <c r="CQ196" s="6">
        <v>2638</v>
      </c>
      <c r="CV196" s="36">
        <v>9</v>
      </c>
      <c r="CW196" s="7">
        <v>39</v>
      </c>
      <c r="CY196" s="64">
        <v>37.1</v>
      </c>
      <c r="CZ196" s="64">
        <v>67.8</v>
      </c>
      <c r="DA196" s="6">
        <v>371</v>
      </c>
      <c r="DE196" s="19">
        <v>50.6</v>
      </c>
      <c r="DG196" s="20">
        <v>0.358</v>
      </c>
    </row>
    <row r="197" spans="1:111" ht="10.5" customHeight="1">
      <c r="A197" s="2" t="s">
        <v>399</v>
      </c>
      <c r="B197" s="2">
        <f t="shared" si="26"/>
        <v>60</v>
      </c>
      <c r="C197" s="2" t="s">
        <v>399</v>
      </c>
      <c r="D197" s="2" t="s">
        <v>176</v>
      </c>
      <c r="E197" s="2" t="s">
        <v>176</v>
      </c>
      <c r="F197" s="2" t="s">
        <v>172</v>
      </c>
      <c r="G197" s="2">
        <v>0.78</v>
      </c>
      <c r="H197" s="2">
        <v>0.8740000000000001</v>
      </c>
      <c r="I197" s="2">
        <v>0.14</v>
      </c>
      <c r="J197" s="2">
        <v>0.546</v>
      </c>
      <c r="K197" s="2">
        <v>0.015</v>
      </c>
      <c r="L197" s="2">
        <v>0.035</v>
      </c>
      <c r="M197" s="2">
        <v>0.196</v>
      </c>
      <c r="N197" s="2">
        <v>0.201</v>
      </c>
      <c r="O197" s="2">
        <v>0.02</v>
      </c>
      <c r="P197" s="2">
        <v>0.01</v>
      </c>
      <c r="Q197" s="2">
        <v>0.188</v>
      </c>
      <c r="R197" s="2">
        <v>0.215</v>
      </c>
      <c r="S197" s="10">
        <f t="shared" si="27"/>
        <v>78</v>
      </c>
      <c r="T197" s="10">
        <f t="shared" si="28"/>
        <v>87.4</v>
      </c>
      <c r="V197" s="10">
        <f t="shared" si="29"/>
        <v>14.000000000000002</v>
      </c>
      <c r="W197" s="10">
        <f t="shared" si="30"/>
        <v>54.6</v>
      </c>
      <c r="Y197" s="10">
        <f t="shared" si="31"/>
        <v>1.5</v>
      </c>
      <c r="Z197" s="10">
        <f t="shared" si="32"/>
        <v>3.5000000000000004</v>
      </c>
      <c r="AA197" s="10">
        <f t="shared" si="33"/>
        <v>19.6</v>
      </c>
      <c r="AB197" s="10">
        <f t="shared" si="34"/>
        <v>20.1</v>
      </c>
      <c r="AD197" s="10">
        <f t="shared" si="35"/>
        <v>2</v>
      </c>
      <c r="AE197" s="10">
        <f t="shared" si="36"/>
        <v>1</v>
      </c>
      <c r="AG197" s="10">
        <f t="shared" si="37"/>
        <v>18.8</v>
      </c>
      <c r="AH197" s="10">
        <f t="shared" si="38"/>
        <v>21.5</v>
      </c>
      <c r="AJ197" s="6">
        <v>130965</v>
      </c>
      <c r="AK197" s="6">
        <v>361400</v>
      </c>
      <c r="AL197" s="6">
        <v>1026952</v>
      </c>
      <c r="AM197" s="6">
        <v>952012</v>
      </c>
      <c r="AN197" s="6">
        <v>1220481</v>
      </c>
      <c r="AP197" s="6">
        <v>1284</v>
      </c>
      <c r="AQ197" s="6">
        <v>2009</v>
      </c>
      <c r="AR197" s="6">
        <v>1763</v>
      </c>
      <c r="AS197" s="6">
        <v>2096</v>
      </c>
      <c r="AV197" s="63">
        <v>49.9</v>
      </c>
      <c r="AW197" s="63">
        <v>65.3</v>
      </c>
      <c r="AX197" s="10"/>
      <c r="AY197" s="10">
        <v>4.7</v>
      </c>
      <c r="AZ197" s="10">
        <v>4.7</v>
      </c>
      <c r="BA197" s="10"/>
      <c r="BB197" s="10">
        <v>0.9</v>
      </c>
      <c r="BC197" s="10">
        <v>1.5</v>
      </c>
      <c r="BD197" s="10">
        <v>5</v>
      </c>
      <c r="BE197" s="10">
        <v>8</v>
      </c>
      <c r="BF197" s="10">
        <v>9.5</v>
      </c>
      <c r="BH197" s="11">
        <v>3.08</v>
      </c>
      <c r="BI197" s="11">
        <v>5.18</v>
      </c>
      <c r="BK197" s="12">
        <v>3.2</v>
      </c>
      <c r="BL197" s="12"/>
      <c r="BM197" s="12">
        <v>17.3</v>
      </c>
      <c r="BN197" s="12"/>
      <c r="BO197" s="12">
        <v>3.4</v>
      </c>
      <c r="BP197" s="12"/>
      <c r="BQ197" s="12">
        <v>20.6</v>
      </c>
      <c r="BR197" s="12"/>
      <c r="BS197" s="12">
        <v>3.6</v>
      </c>
      <c r="BT197" s="12"/>
      <c r="BU197" s="12">
        <v>20</v>
      </c>
      <c r="BV197" s="12"/>
      <c r="BW197" s="12">
        <v>4.1</v>
      </c>
      <c r="BX197" s="12"/>
      <c r="BY197" s="12">
        <v>20.1</v>
      </c>
      <c r="CD197" s="11">
        <v>13.2</v>
      </c>
      <c r="CE197" s="11">
        <v>19.4</v>
      </c>
      <c r="CF197" s="11"/>
      <c r="CI197" s="10"/>
      <c r="CJ197" s="2">
        <v>25</v>
      </c>
      <c r="CM197" s="6">
        <v>373</v>
      </c>
      <c r="CN197" s="6">
        <v>648</v>
      </c>
      <c r="CP197" s="6">
        <v>2419</v>
      </c>
      <c r="CQ197" s="6">
        <v>8398</v>
      </c>
      <c r="CS197" s="12">
        <v>1.3</v>
      </c>
      <c r="CV197" s="36">
        <v>25</v>
      </c>
      <c r="CW197" s="7">
        <v>19</v>
      </c>
      <c r="CY197" s="64">
        <v>78.2</v>
      </c>
      <c r="CZ197" s="64">
        <v>93.8</v>
      </c>
      <c r="DA197" s="6">
        <v>1136</v>
      </c>
      <c r="DC197" s="6">
        <v>4869</v>
      </c>
      <c r="DE197" s="19">
        <v>69.5</v>
      </c>
      <c r="DG197" s="20">
        <v>0.838</v>
      </c>
    </row>
    <row r="198" spans="1:111" s="57" customFormat="1" ht="10.5" customHeight="1">
      <c r="A198" s="79" t="s">
        <v>400</v>
      </c>
      <c r="B198" s="79">
        <f t="shared" si="26"/>
        <v>54</v>
      </c>
      <c r="C198" s="79" t="s">
        <v>400</v>
      </c>
      <c r="D198" s="79" t="s">
        <v>171</v>
      </c>
      <c r="E198" s="79" t="s">
        <v>171</v>
      </c>
      <c r="F198" s="79" t="s">
        <v>183</v>
      </c>
      <c r="G198" s="79">
        <v>0.55</v>
      </c>
      <c r="H198" s="79">
        <v>1.185</v>
      </c>
      <c r="I198" s="79">
        <v>0.05</v>
      </c>
      <c r="J198" s="79">
        <v>0.266</v>
      </c>
      <c r="K198" s="79">
        <v>0.001</v>
      </c>
      <c r="L198" s="79">
        <v>0.012</v>
      </c>
      <c r="M198" s="79">
        <v>0.022</v>
      </c>
      <c r="N198" s="79">
        <v>0.032</v>
      </c>
      <c r="O198" s="79">
        <v>0</v>
      </c>
      <c r="P198" s="79">
        <v>0</v>
      </c>
      <c r="Q198" s="79">
        <v>0.055</v>
      </c>
      <c r="R198" s="79">
        <v>0.01</v>
      </c>
      <c r="S198" s="80">
        <f t="shared" si="27"/>
        <v>55.00000000000001</v>
      </c>
      <c r="T198" s="80">
        <f t="shared" si="28"/>
        <v>118.5</v>
      </c>
      <c r="U198" s="80"/>
      <c r="V198" s="80">
        <f t="shared" si="29"/>
        <v>5</v>
      </c>
      <c r="W198" s="80">
        <f t="shared" si="30"/>
        <v>26.6</v>
      </c>
      <c r="X198" s="80"/>
      <c r="Y198" s="80">
        <f t="shared" si="31"/>
        <v>0.1</v>
      </c>
      <c r="Z198" s="80">
        <f t="shared" si="32"/>
        <v>1.2</v>
      </c>
      <c r="AA198" s="80">
        <f t="shared" si="33"/>
        <v>2.1999999999999997</v>
      </c>
      <c r="AB198" s="80">
        <f t="shared" si="34"/>
        <v>3.2</v>
      </c>
      <c r="AC198" s="80"/>
      <c r="AD198" s="80">
        <f t="shared" si="35"/>
        <v>0</v>
      </c>
      <c r="AE198" s="80">
        <f t="shared" si="36"/>
        <v>0</v>
      </c>
      <c r="AF198" s="80"/>
      <c r="AG198" s="80">
        <f t="shared" si="37"/>
        <v>5.5</v>
      </c>
      <c r="AH198" s="80">
        <f t="shared" si="38"/>
        <v>1</v>
      </c>
      <c r="AI198" s="80"/>
      <c r="AJ198" s="55">
        <v>2353</v>
      </c>
      <c r="AK198" s="55">
        <v>4750</v>
      </c>
      <c r="AL198" s="55">
        <v>5230</v>
      </c>
      <c r="AM198" s="55">
        <v>8969</v>
      </c>
      <c r="AN198" s="55">
        <v>11639</v>
      </c>
      <c r="AO198" s="55"/>
      <c r="AP198" s="55">
        <v>182</v>
      </c>
      <c r="AQ198" s="55">
        <v>173</v>
      </c>
      <c r="AR198" s="55">
        <v>226</v>
      </c>
      <c r="AS198" s="55">
        <v>285</v>
      </c>
      <c r="AT198" s="55"/>
      <c r="AU198" s="81"/>
      <c r="AV198" s="82">
        <v>6.6</v>
      </c>
      <c r="AW198" s="82">
        <v>23.1</v>
      </c>
      <c r="AX198" s="80"/>
      <c r="AY198" s="80">
        <v>0.7</v>
      </c>
      <c r="AZ198" s="80">
        <v>13.2</v>
      </c>
      <c r="BA198" s="80"/>
      <c r="BB198" s="80">
        <v>0.1</v>
      </c>
      <c r="BC198" s="80">
        <v>0.2</v>
      </c>
      <c r="BD198" s="80">
        <v>1.5</v>
      </c>
      <c r="BE198" s="80">
        <v>1.6</v>
      </c>
      <c r="BF198" s="80">
        <v>1.8</v>
      </c>
      <c r="BH198" s="83">
        <v>0.35</v>
      </c>
      <c r="BI198" s="83">
        <v>2.47</v>
      </c>
      <c r="BJ198" s="56"/>
      <c r="BK198" s="56">
        <v>2.2</v>
      </c>
      <c r="BL198" s="56"/>
      <c r="BM198" s="56">
        <v>19</v>
      </c>
      <c r="BN198" s="56"/>
      <c r="BO198" s="56">
        <v>5.6</v>
      </c>
      <c r="BP198" s="56"/>
      <c r="BQ198" s="56">
        <v>19.4</v>
      </c>
      <c r="BR198" s="56"/>
      <c r="BS198" s="56">
        <v>5.6</v>
      </c>
      <c r="BT198" s="56"/>
      <c r="BU198" s="56">
        <v>26.4</v>
      </c>
      <c r="BV198" s="56"/>
      <c r="BW198" s="56"/>
      <c r="BX198" s="56"/>
      <c r="BY198" s="56"/>
      <c r="BZ198" s="79"/>
      <c r="CA198" s="79"/>
      <c r="CB198" s="79"/>
      <c r="CC198" s="79"/>
      <c r="CD198" s="83">
        <v>22.8</v>
      </c>
      <c r="CE198" s="83">
        <v>32.9</v>
      </c>
      <c r="CF198" s="83"/>
      <c r="CG198" s="79"/>
      <c r="CH198" s="79"/>
      <c r="CI198" s="80">
        <v>891.5176</v>
      </c>
      <c r="CJ198" s="79">
        <v>521</v>
      </c>
      <c r="CK198" s="79"/>
      <c r="CM198" s="55"/>
      <c r="CN198" s="55"/>
      <c r="CO198" s="55"/>
      <c r="CP198" s="55"/>
      <c r="CQ198" s="55"/>
      <c r="CR198" s="79"/>
      <c r="CS198" s="56"/>
      <c r="CV198" s="59">
        <v>52</v>
      </c>
      <c r="CW198" s="81">
        <v>16</v>
      </c>
      <c r="CX198" s="81"/>
      <c r="CY198" s="84">
        <v>22.6</v>
      </c>
      <c r="CZ198" s="84">
        <v>51.7</v>
      </c>
      <c r="DA198" s="55">
        <v>489</v>
      </c>
      <c r="DB198" s="55"/>
      <c r="DC198" s="55">
        <v>464</v>
      </c>
      <c r="DE198" s="60">
        <v>50.5</v>
      </c>
      <c r="DG198" s="61">
        <v>0.38</v>
      </c>
    </row>
    <row r="199" spans="1:104" ht="10.5" customHeight="1" hidden="1">
      <c r="A199" s="2" t="s">
        <v>401</v>
      </c>
      <c r="B199" s="2">
        <f t="shared" si="26"/>
        <v>3</v>
      </c>
      <c r="C199" s="2" t="s">
        <v>401</v>
      </c>
      <c r="D199" s="2" t="s">
        <v>176</v>
      </c>
      <c r="E199" s="2" t="s">
        <v>176</v>
      </c>
      <c r="F199" s="2" t="s">
        <v>172</v>
      </c>
      <c r="S199" s="10">
        <f t="shared" si="27"/>
      </c>
      <c r="T199" s="10">
        <f t="shared" si="28"/>
      </c>
      <c r="V199" s="10">
        <f t="shared" si="29"/>
      </c>
      <c r="W199" s="10">
        <f t="shared" si="30"/>
      </c>
      <c r="Y199" s="10">
        <f t="shared" si="31"/>
      </c>
      <c r="Z199" s="10">
        <f t="shared" si="32"/>
      </c>
      <c r="AA199" s="10">
        <f t="shared" si="33"/>
      </c>
      <c r="AB199" s="10">
        <f t="shared" si="34"/>
      </c>
      <c r="AD199" s="10">
        <f t="shared" si="35"/>
      </c>
      <c r="AE199" s="10">
        <f t="shared" si="36"/>
      </c>
      <c r="AG199" s="10">
        <f t="shared" si="37"/>
      </c>
      <c r="AH199" s="10">
        <f t="shared" si="38"/>
      </c>
      <c r="AL199" s="6">
        <v>705</v>
      </c>
      <c r="AV199" s="63"/>
      <c r="AW199" s="63"/>
      <c r="AX199" s="10"/>
      <c r="AY199" s="10"/>
      <c r="AZ199" s="10"/>
      <c r="BA199" s="10"/>
      <c r="BB199" s="10"/>
      <c r="BC199" s="10"/>
      <c r="BD199" s="10"/>
      <c r="BE199" s="10"/>
      <c r="BK199" s="12"/>
      <c r="BL199" s="12"/>
      <c r="BM199" s="12"/>
      <c r="BN199" s="12"/>
      <c r="BO199" s="12"/>
      <c r="BP199" s="12"/>
      <c r="BQ199" s="12">
        <v>11.6</v>
      </c>
      <c r="BR199" s="12"/>
      <c r="BS199" s="12"/>
      <c r="BT199" s="12"/>
      <c r="BU199" s="12"/>
      <c r="BV199" s="12"/>
      <c r="BW199" s="12"/>
      <c r="BX199" s="12"/>
      <c r="BY199" s="12"/>
      <c r="CD199" s="11">
        <v>17.9</v>
      </c>
      <c r="CE199" s="11" t="s">
        <v>402</v>
      </c>
      <c r="CF199" s="11"/>
      <c r="CI199" s="10"/>
      <c r="CV199" s="36"/>
      <c r="CY199" s="64"/>
      <c r="CZ199" s="64"/>
    </row>
    <row r="200" spans="1:111" ht="10.5" customHeight="1">
      <c r="A200" s="2" t="s">
        <v>403</v>
      </c>
      <c r="B200" s="2">
        <f t="shared" si="26"/>
        <v>58</v>
      </c>
      <c r="C200" s="2" t="s">
        <v>403</v>
      </c>
      <c r="D200" s="2" t="s">
        <v>179</v>
      </c>
      <c r="E200" s="2" t="s">
        <v>179</v>
      </c>
      <c r="F200" s="2" t="s">
        <v>185</v>
      </c>
      <c r="G200" s="2">
        <v>0.93</v>
      </c>
      <c r="H200" s="2">
        <v>0.9640000000000001</v>
      </c>
      <c r="I200" s="2">
        <v>0.36</v>
      </c>
      <c r="J200" s="2">
        <v>0.723</v>
      </c>
      <c r="K200" s="2">
        <v>0.023</v>
      </c>
      <c r="L200" s="2">
        <v>0.051</v>
      </c>
      <c r="M200" s="2">
        <v>0.042</v>
      </c>
      <c r="N200" s="2">
        <v>0.078</v>
      </c>
      <c r="O200" s="2">
        <v>0.03</v>
      </c>
      <c r="P200" s="2">
        <v>0.016</v>
      </c>
      <c r="Q200" s="2">
        <v>0.084</v>
      </c>
      <c r="R200" s="2">
        <v>0.07</v>
      </c>
      <c r="S200" s="10">
        <f t="shared" si="27"/>
        <v>93</v>
      </c>
      <c r="T200" s="10">
        <f t="shared" si="28"/>
        <v>96.4</v>
      </c>
      <c r="V200" s="10">
        <f t="shared" si="29"/>
        <v>36</v>
      </c>
      <c r="W200" s="10">
        <f t="shared" si="30"/>
        <v>72.3</v>
      </c>
      <c r="Y200" s="10">
        <f t="shared" si="31"/>
        <v>2.3</v>
      </c>
      <c r="Z200" s="10">
        <f t="shared" si="32"/>
        <v>5.1</v>
      </c>
      <c r="AA200" s="10">
        <f t="shared" si="33"/>
        <v>4.2</v>
      </c>
      <c r="AB200" s="10">
        <f t="shared" si="34"/>
        <v>7.8</v>
      </c>
      <c r="AD200" s="10">
        <f t="shared" si="35"/>
        <v>3</v>
      </c>
      <c r="AE200" s="10">
        <f t="shared" si="36"/>
        <v>1.6</v>
      </c>
      <c r="AG200" s="10">
        <f t="shared" si="37"/>
        <v>8.4</v>
      </c>
      <c r="AH200" s="10">
        <f t="shared" si="38"/>
        <v>7.000000000000001</v>
      </c>
      <c r="AJ200" s="6">
        <v>4940</v>
      </c>
      <c r="AK200" s="6">
        <v>5649</v>
      </c>
      <c r="AL200" s="6">
        <v>6582</v>
      </c>
      <c r="AM200" s="6">
        <v>7249</v>
      </c>
      <c r="AN200" s="6">
        <v>5348</v>
      </c>
      <c r="AP200" s="6">
        <v>522</v>
      </c>
      <c r="AQ200" s="6">
        <v>559</v>
      </c>
      <c r="AR200" s="6">
        <v>591</v>
      </c>
      <c r="AS200" s="6">
        <v>730</v>
      </c>
      <c r="AV200" s="63">
        <v>75.1</v>
      </c>
      <c r="AW200" s="63">
        <v>62.3</v>
      </c>
      <c r="AX200" s="10"/>
      <c r="AY200" s="10">
        <v>11.8</v>
      </c>
      <c r="AZ200" s="10">
        <v>28.6</v>
      </c>
      <c r="BA200" s="10"/>
      <c r="BB200" s="10">
        <v>1</v>
      </c>
      <c r="BC200" s="10">
        <v>1.5</v>
      </c>
      <c r="BD200" s="10">
        <v>3.3</v>
      </c>
      <c r="BE200" s="10">
        <v>3.5</v>
      </c>
      <c r="BF200" s="10">
        <v>4</v>
      </c>
      <c r="BH200" s="11">
        <v>4.37</v>
      </c>
      <c r="BI200" s="11">
        <v>6.27</v>
      </c>
      <c r="BK200" s="12">
        <v>3.4</v>
      </c>
      <c r="BL200" s="12"/>
      <c r="BM200" s="12">
        <v>14</v>
      </c>
      <c r="BN200" s="12"/>
      <c r="BO200" s="12">
        <v>4</v>
      </c>
      <c r="BP200" s="12"/>
      <c r="BQ200" s="12">
        <v>11.5</v>
      </c>
      <c r="BR200" s="12"/>
      <c r="BS200" s="12">
        <v>4</v>
      </c>
      <c r="BT200" s="12"/>
      <c r="BU200" s="12">
        <v>11.6</v>
      </c>
      <c r="BV200" s="12"/>
      <c r="BW200" s="12"/>
      <c r="BX200" s="12"/>
      <c r="BY200" s="12"/>
      <c r="CD200" s="11">
        <v>8.9</v>
      </c>
      <c r="CE200" s="11">
        <v>13.3</v>
      </c>
      <c r="CF200" s="11"/>
      <c r="CI200" s="10">
        <v>55.0718</v>
      </c>
      <c r="CJ200" s="2">
        <v>77</v>
      </c>
      <c r="CM200" s="6">
        <v>57</v>
      </c>
      <c r="CN200" s="6">
        <v>82</v>
      </c>
      <c r="CP200" s="6">
        <v>269</v>
      </c>
      <c r="CQ200" s="6">
        <v>557</v>
      </c>
      <c r="CV200" s="36">
        <v>43</v>
      </c>
      <c r="CW200" s="7">
        <v>45</v>
      </c>
      <c r="CY200" s="64">
        <v>91.9</v>
      </c>
      <c r="CZ200" s="64">
        <v>97.9</v>
      </c>
      <c r="DA200" s="6">
        <v>6428</v>
      </c>
      <c r="DC200" s="6">
        <v>8277</v>
      </c>
      <c r="DE200" s="19">
        <v>73.1</v>
      </c>
      <c r="DG200" s="20">
        <v>0.88</v>
      </c>
    </row>
    <row r="201" spans="1:111" ht="10.5" customHeight="1">
      <c r="A201" s="2" t="s">
        <v>404</v>
      </c>
      <c r="B201" s="2">
        <f t="shared" si="26"/>
        <v>61</v>
      </c>
      <c r="C201" s="2" t="s">
        <v>404</v>
      </c>
      <c r="D201" s="2" t="s">
        <v>176</v>
      </c>
      <c r="E201" s="2" t="s">
        <v>176</v>
      </c>
      <c r="F201" s="2" t="s">
        <v>177</v>
      </c>
      <c r="G201" s="2">
        <v>0.91</v>
      </c>
      <c r="H201" s="2">
        <v>1.156</v>
      </c>
      <c r="I201" s="2">
        <v>0.16</v>
      </c>
      <c r="J201" s="2">
        <v>0.612</v>
      </c>
      <c r="K201" s="2">
        <v>0.019</v>
      </c>
      <c r="L201" s="2">
        <v>0.042</v>
      </c>
      <c r="M201" s="2">
        <v>0.057</v>
      </c>
      <c r="N201" s="2">
        <v>0.129</v>
      </c>
      <c r="O201" s="2">
        <v>0.032</v>
      </c>
      <c r="P201" s="2">
        <v>0.007</v>
      </c>
      <c r="Q201" s="2">
        <v>0.142</v>
      </c>
      <c r="R201" s="2">
        <v>0.115</v>
      </c>
      <c r="S201" s="10">
        <f t="shared" si="27"/>
        <v>91</v>
      </c>
      <c r="T201" s="10">
        <f t="shared" si="28"/>
        <v>115.6</v>
      </c>
      <c r="V201" s="10">
        <f t="shared" si="29"/>
        <v>16</v>
      </c>
      <c r="W201" s="10">
        <f t="shared" si="30"/>
        <v>61.199999999999996</v>
      </c>
      <c r="Y201" s="10">
        <f t="shared" si="31"/>
        <v>1.9</v>
      </c>
      <c r="Z201" s="10">
        <f t="shared" si="32"/>
        <v>4.2</v>
      </c>
      <c r="AA201" s="10">
        <f t="shared" si="33"/>
        <v>5.7</v>
      </c>
      <c r="AB201" s="10">
        <f t="shared" si="34"/>
        <v>12.9</v>
      </c>
      <c r="AD201" s="10">
        <f t="shared" si="35"/>
        <v>3.2</v>
      </c>
      <c r="AE201" s="10">
        <f t="shared" si="36"/>
        <v>0.7000000000000001</v>
      </c>
      <c r="AG201" s="10">
        <f t="shared" si="37"/>
        <v>14.2</v>
      </c>
      <c r="AH201" s="10">
        <f t="shared" si="38"/>
        <v>11.5</v>
      </c>
      <c r="AJ201" s="6">
        <v>20505</v>
      </c>
      <c r="AK201" s="6">
        <v>31827</v>
      </c>
      <c r="AL201" s="6">
        <v>41594</v>
      </c>
      <c r="AM201" s="6">
        <v>68535</v>
      </c>
      <c r="AN201" s="6">
        <v>112634</v>
      </c>
      <c r="AP201" s="6">
        <v>499</v>
      </c>
      <c r="AQ201" s="6">
        <v>567</v>
      </c>
      <c r="AR201" s="6">
        <v>851</v>
      </c>
      <c r="AS201" s="6">
        <v>1253</v>
      </c>
      <c r="AV201" s="63">
        <v>7.1</v>
      </c>
      <c r="AW201" s="63">
        <v>26.1</v>
      </c>
      <c r="AX201" s="10"/>
      <c r="AY201" s="10">
        <v>3</v>
      </c>
      <c r="AZ201" s="10">
        <v>13.1</v>
      </c>
      <c r="BA201" s="10"/>
      <c r="BB201" s="10">
        <v>0.7</v>
      </c>
      <c r="BC201" s="10">
        <v>1.2</v>
      </c>
      <c r="BD201" s="10">
        <v>2.8</v>
      </c>
      <c r="BE201" s="10">
        <v>3.4</v>
      </c>
      <c r="BF201" s="10">
        <v>4.4</v>
      </c>
      <c r="BH201" s="11">
        <v>0.71</v>
      </c>
      <c r="BI201" s="11">
        <v>2.99</v>
      </c>
      <c r="BK201" s="12">
        <v>7.1</v>
      </c>
      <c r="BL201" s="12"/>
      <c r="BM201" s="12">
        <v>23.2</v>
      </c>
      <c r="BN201" s="12"/>
      <c r="BO201" s="12">
        <v>5.4</v>
      </c>
      <c r="BP201" s="12"/>
      <c r="BQ201" s="12">
        <v>16.4</v>
      </c>
      <c r="BR201" s="12"/>
      <c r="BS201" s="12">
        <v>6.2</v>
      </c>
      <c r="BT201" s="12"/>
      <c r="BU201" s="12">
        <v>13.5</v>
      </c>
      <c r="BV201" s="12"/>
      <c r="BW201" s="12">
        <v>6.8</v>
      </c>
      <c r="BX201" s="12"/>
      <c r="BY201" s="12">
        <v>17.4</v>
      </c>
      <c r="CD201" s="11">
        <v>18.2</v>
      </c>
      <c r="CE201" s="11">
        <v>18.8</v>
      </c>
      <c r="CF201" s="11"/>
      <c r="CI201" s="10">
        <v>193.871</v>
      </c>
      <c r="CJ201" s="2">
        <v>89</v>
      </c>
      <c r="CM201" s="6">
        <v>111</v>
      </c>
      <c r="CN201" s="6">
        <v>300</v>
      </c>
      <c r="CP201" s="6">
        <v>567</v>
      </c>
      <c r="CQ201" s="6">
        <v>2148</v>
      </c>
      <c r="CS201" s="12">
        <v>9.4</v>
      </c>
      <c r="CV201" s="36">
        <v>31</v>
      </c>
      <c r="CW201" s="7">
        <v>24</v>
      </c>
      <c r="CY201" s="64">
        <v>28.4</v>
      </c>
      <c r="CZ201" s="64">
        <v>66.7</v>
      </c>
      <c r="DA201" s="6">
        <v>1236</v>
      </c>
      <c r="DC201" s="6">
        <v>3158</v>
      </c>
      <c r="DE201" s="19">
        <v>68.7</v>
      </c>
      <c r="DG201" s="20">
        <v>0.744</v>
      </c>
    </row>
    <row r="202" spans="1:111" ht="10.5" customHeight="1">
      <c r="A202" s="2" t="s">
        <v>405</v>
      </c>
      <c r="B202" s="2">
        <f aca="true" t="shared" si="39" ref="B202:B242">COUNT(G202:CS202)</f>
        <v>59</v>
      </c>
      <c r="C202" s="2" t="s">
        <v>405</v>
      </c>
      <c r="D202" s="2" t="s">
        <v>176</v>
      </c>
      <c r="E202" s="2" t="s">
        <v>179</v>
      </c>
      <c r="F202" s="2" t="s">
        <v>174</v>
      </c>
      <c r="G202" s="2">
        <v>1</v>
      </c>
      <c r="H202" s="2">
        <v>1.078</v>
      </c>
      <c r="I202" s="2">
        <v>0.16</v>
      </c>
      <c r="J202" s="2">
        <v>0.5920000000000001</v>
      </c>
      <c r="K202" s="2">
        <v>0.044</v>
      </c>
      <c r="L202" s="2">
        <v>0.093</v>
      </c>
      <c r="M202" s="2">
        <v>0.096</v>
      </c>
      <c r="N202" s="2">
        <v>0.182</v>
      </c>
      <c r="O202" s="2">
        <v>0.064</v>
      </c>
      <c r="P202" s="2">
        <v>0.02</v>
      </c>
      <c r="Q202" s="2">
        <v>0.21899999999999997</v>
      </c>
      <c r="R202" s="2">
        <v>0.14400000000000002</v>
      </c>
      <c r="S202" s="10">
        <f aca="true" t="shared" si="40" ref="S202:S225">IF(G202="","",G202*100)</f>
        <v>100</v>
      </c>
      <c r="T202" s="10">
        <f aca="true" t="shared" si="41" ref="T202:T225">IF(H202="","",H202*100)</f>
        <v>107.80000000000001</v>
      </c>
      <c r="V202" s="10">
        <f aca="true" t="shared" si="42" ref="V202:V244">IF(I202="","",I202*100)</f>
        <v>16</v>
      </c>
      <c r="W202" s="10">
        <f aca="true" t="shared" si="43" ref="W202:W244">IF(J202="","",J202*100)</f>
        <v>59.20000000000001</v>
      </c>
      <c r="Y202" s="10">
        <f aca="true" t="shared" si="44" ref="Y202:Y244">IF(K202="","",K202*100)</f>
        <v>4.3999999999999995</v>
      </c>
      <c r="Z202" s="10">
        <f aca="true" t="shared" si="45" ref="Z202:Z244">IF(L202="","",L202*100)</f>
        <v>9.3</v>
      </c>
      <c r="AA202" s="10">
        <f aca="true" t="shared" si="46" ref="AA202:AA244">IF(M202="","",M202*100)</f>
        <v>9.6</v>
      </c>
      <c r="AB202" s="10">
        <f aca="true" t="shared" si="47" ref="AB202:AB244">IF(N202="","",N202*100)</f>
        <v>18.2</v>
      </c>
      <c r="AD202" s="10">
        <f aca="true" t="shared" si="48" ref="AD202:AD244">IF(O202="","",O202*100)</f>
        <v>6.4</v>
      </c>
      <c r="AE202" s="10">
        <f aca="true" t="shared" si="49" ref="AE202:AE244">IF(P202="","",P202*100)</f>
        <v>2</v>
      </c>
      <c r="AG202" s="10">
        <f aca="true" t="shared" si="50" ref="AG202:AG244">IF(Q202="","",Q202*100)</f>
        <v>21.9</v>
      </c>
      <c r="AH202" s="10">
        <f aca="true" t="shared" si="51" ref="AH202:AH244">IF(R202="","",R202*100)</f>
        <v>14.400000000000002</v>
      </c>
      <c r="AJ202" s="6">
        <v>327082</v>
      </c>
      <c r="AK202" s="6">
        <v>246183</v>
      </c>
      <c r="AL202" s="6">
        <v>469992</v>
      </c>
      <c r="AM202" s="6">
        <v>749921</v>
      </c>
      <c r="AN202" s="6">
        <v>1174299</v>
      </c>
      <c r="AP202" s="6">
        <v>554</v>
      </c>
      <c r="AQ202" s="6">
        <v>934</v>
      </c>
      <c r="AR202" s="6">
        <v>1339</v>
      </c>
      <c r="AS202" s="6">
        <v>1960</v>
      </c>
      <c r="AV202" s="63">
        <v>32.9</v>
      </c>
      <c r="AW202" s="63">
        <v>41.4</v>
      </c>
      <c r="AX202" s="10"/>
      <c r="AY202" s="10">
        <v>5.9</v>
      </c>
      <c r="AZ202" s="10">
        <v>11.9</v>
      </c>
      <c r="BA202" s="10"/>
      <c r="BB202" s="10">
        <v>1.1</v>
      </c>
      <c r="BC202" s="10">
        <v>1.8</v>
      </c>
      <c r="BD202" s="10">
        <v>4.1</v>
      </c>
      <c r="BE202" s="10">
        <v>5.1</v>
      </c>
      <c r="BF202" s="10">
        <v>6.6</v>
      </c>
      <c r="BH202" s="11">
        <v>2.05</v>
      </c>
      <c r="BI202" s="11">
        <v>3.35</v>
      </c>
      <c r="BK202" s="12">
        <v>2.1</v>
      </c>
      <c r="BL202" s="12"/>
      <c r="BM202" s="12">
        <v>13.7</v>
      </c>
      <c r="BN202" s="12"/>
      <c r="BO202" s="12">
        <v>2.2</v>
      </c>
      <c r="BP202" s="12"/>
      <c r="BQ202" s="12">
        <v>10.5</v>
      </c>
      <c r="BR202" s="12"/>
      <c r="BS202" s="12">
        <v>2.1</v>
      </c>
      <c r="BT202" s="12"/>
      <c r="BU202" s="12"/>
      <c r="BV202" s="12"/>
      <c r="BW202" s="12">
        <v>2.2</v>
      </c>
      <c r="BX202" s="12"/>
      <c r="BY202" s="12"/>
      <c r="CD202" s="11">
        <v>23.9</v>
      </c>
      <c r="CE202" s="11">
        <v>34.7</v>
      </c>
      <c r="CF202" s="11"/>
      <c r="CI202" s="10">
        <v>107.7172</v>
      </c>
      <c r="CJ202" s="2">
        <v>51</v>
      </c>
      <c r="CM202" s="6">
        <v>332</v>
      </c>
      <c r="CN202" s="6">
        <v>2449</v>
      </c>
      <c r="CP202" s="6">
        <v>2139</v>
      </c>
      <c r="CQ202" s="6">
        <v>15404</v>
      </c>
      <c r="CS202" s="12">
        <v>3.2</v>
      </c>
      <c r="CV202" s="36"/>
      <c r="CW202" s="7">
        <v>21</v>
      </c>
      <c r="CY202" s="64">
        <v>56.8</v>
      </c>
      <c r="CZ202" s="64">
        <v>82.3</v>
      </c>
      <c r="DA202" s="6">
        <v>1812</v>
      </c>
      <c r="DC202" s="6">
        <v>3935</v>
      </c>
      <c r="DE202" s="19">
        <v>68.5</v>
      </c>
      <c r="DG202" s="20">
        <v>0.782</v>
      </c>
    </row>
    <row r="203" spans="1:111" ht="10.5" customHeight="1">
      <c r="A203" s="2" t="s">
        <v>406</v>
      </c>
      <c r="B203" s="2">
        <f t="shared" si="39"/>
        <v>19</v>
      </c>
      <c r="C203" s="2" t="s">
        <v>406</v>
      </c>
      <c r="D203" s="2" t="s">
        <v>176</v>
      </c>
      <c r="E203" s="2" t="s">
        <v>171</v>
      </c>
      <c r="F203" s="2" t="s">
        <v>174</v>
      </c>
      <c r="H203" s="2">
        <v>1.104</v>
      </c>
      <c r="J203" s="2">
        <v>1.149</v>
      </c>
      <c r="N203" s="2">
        <v>0.2</v>
      </c>
      <c r="Q203" s="2">
        <v>0.19</v>
      </c>
      <c r="R203" s="2">
        <v>0.21100000000000002</v>
      </c>
      <c r="S203" s="10">
        <f t="shared" si="40"/>
      </c>
      <c r="T203" s="10">
        <f t="shared" si="41"/>
        <v>110.4</v>
      </c>
      <c r="V203" s="10">
        <f t="shared" si="42"/>
      </c>
      <c r="W203" s="10">
        <f t="shared" si="43"/>
        <v>114.9</v>
      </c>
      <c r="Y203" s="10">
        <f t="shared" si="44"/>
      </c>
      <c r="Z203" s="10">
        <f t="shared" si="45"/>
      </c>
      <c r="AA203" s="10">
        <f t="shared" si="46"/>
      </c>
      <c r="AB203" s="10">
        <f t="shared" si="47"/>
        <v>20</v>
      </c>
      <c r="AD203" s="10">
        <f t="shared" si="48"/>
      </c>
      <c r="AE203" s="10">
        <f t="shared" si="49"/>
      </c>
      <c r="AG203" s="10">
        <f t="shared" si="50"/>
        <v>19</v>
      </c>
      <c r="AH203" s="10">
        <f t="shared" si="51"/>
        <v>21.1</v>
      </c>
      <c r="AK203" s="6">
        <v>69800</v>
      </c>
      <c r="AL203" s="6">
        <v>75800</v>
      </c>
      <c r="AM203" s="6">
        <v>76000</v>
      </c>
      <c r="AN203" s="6">
        <v>76200</v>
      </c>
      <c r="AP203" s="6">
        <v>1240</v>
      </c>
      <c r="AR203" s="6">
        <v>1130</v>
      </c>
      <c r="AV203" s="63"/>
      <c r="AW203" s="63"/>
      <c r="AX203" s="10"/>
      <c r="AY203" s="10"/>
      <c r="AZ203" s="10"/>
      <c r="BA203" s="10"/>
      <c r="BB203" s="10"/>
      <c r="BC203" s="10"/>
      <c r="BD203" s="10"/>
      <c r="BE203" s="10"/>
      <c r="BF203" s="10">
        <v>18.6</v>
      </c>
      <c r="BK203" s="12"/>
      <c r="BL203" s="12"/>
      <c r="BM203" s="12"/>
      <c r="BN203" s="12"/>
      <c r="BO203" s="12"/>
      <c r="BP203" s="12"/>
      <c r="BQ203" s="12"/>
      <c r="BR203" s="12"/>
      <c r="BS203" s="12">
        <v>4.3</v>
      </c>
      <c r="BT203" s="12"/>
      <c r="BU203" s="12">
        <v>21</v>
      </c>
      <c r="BV203" s="12"/>
      <c r="BW203" s="12"/>
      <c r="BX203" s="12"/>
      <c r="BY203" s="12"/>
      <c r="CD203" s="11"/>
      <c r="CE203" s="11"/>
      <c r="CF203" s="11"/>
      <c r="CI203" s="10"/>
      <c r="CV203" s="36"/>
      <c r="CY203" s="64"/>
      <c r="CZ203" s="64">
        <v>98</v>
      </c>
      <c r="DE203" s="19">
        <v>64.9</v>
      </c>
      <c r="DG203" s="20">
        <v>0.66</v>
      </c>
    </row>
    <row r="204" spans="1:111" s="57" customFormat="1" ht="10.5" customHeight="1">
      <c r="A204" s="79" t="s">
        <v>407</v>
      </c>
      <c r="B204" s="79">
        <f t="shared" si="39"/>
        <v>53</v>
      </c>
      <c r="C204" s="79" t="s">
        <v>407</v>
      </c>
      <c r="D204" s="79" t="s">
        <v>171</v>
      </c>
      <c r="E204" s="79" t="s">
        <v>171</v>
      </c>
      <c r="F204" s="79" t="s">
        <v>183</v>
      </c>
      <c r="G204" s="79">
        <v>0.67</v>
      </c>
      <c r="H204" s="79">
        <v>0.73</v>
      </c>
      <c r="I204" s="79">
        <v>0.04</v>
      </c>
      <c r="J204" s="79">
        <v>0.11699999999999999</v>
      </c>
      <c r="K204" s="79">
        <v>0.003</v>
      </c>
      <c r="L204" s="79">
        <v>0.006</v>
      </c>
      <c r="M204" s="79">
        <v>0.008</v>
      </c>
      <c r="N204" s="79">
        <v>0.017</v>
      </c>
      <c r="O204" s="79">
        <v>0.005</v>
      </c>
      <c r="P204" s="79">
        <v>0</v>
      </c>
      <c r="Q204" s="79">
        <v>0.023</v>
      </c>
      <c r="R204" s="79">
        <v>0.011000000000000001</v>
      </c>
      <c r="S204" s="80">
        <f t="shared" si="40"/>
        <v>67</v>
      </c>
      <c r="T204" s="80">
        <f t="shared" si="41"/>
        <v>73</v>
      </c>
      <c r="U204" s="80"/>
      <c r="V204" s="80">
        <f t="shared" si="42"/>
        <v>4</v>
      </c>
      <c r="W204" s="80">
        <f t="shared" si="43"/>
        <v>11.7</v>
      </c>
      <c r="X204" s="80"/>
      <c r="Y204" s="80">
        <f t="shared" si="44"/>
        <v>0.3</v>
      </c>
      <c r="Z204" s="80">
        <f t="shared" si="45"/>
        <v>0.6</v>
      </c>
      <c r="AA204" s="80">
        <f t="shared" si="46"/>
        <v>0.8</v>
      </c>
      <c r="AB204" s="80">
        <f t="shared" si="47"/>
        <v>1.7000000000000002</v>
      </c>
      <c r="AC204" s="80"/>
      <c r="AD204" s="80">
        <f t="shared" si="48"/>
        <v>0.5</v>
      </c>
      <c r="AE204" s="80">
        <f t="shared" si="49"/>
        <v>0</v>
      </c>
      <c r="AF204" s="80"/>
      <c r="AG204" s="80">
        <f t="shared" si="50"/>
        <v>2.3</v>
      </c>
      <c r="AH204" s="80">
        <f t="shared" si="51"/>
        <v>1.1</v>
      </c>
      <c r="AI204" s="80"/>
      <c r="AJ204" s="55">
        <v>5474</v>
      </c>
      <c r="AK204" s="55">
        <v>5856</v>
      </c>
      <c r="AL204" s="55">
        <v>10103</v>
      </c>
      <c r="AM204" s="55">
        <v>17578</v>
      </c>
      <c r="AN204" s="55">
        <v>30266</v>
      </c>
      <c r="AO204" s="55"/>
      <c r="AP204" s="55">
        <v>45</v>
      </c>
      <c r="AQ204" s="55">
        <v>68</v>
      </c>
      <c r="AR204" s="55">
        <v>100</v>
      </c>
      <c r="AS204" s="55">
        <v>154</v>
      </c>
      <c r="AT204" s="55"/>
      <c r="AU204" s="81"/>
      <c r="AV204" s="82">
        <v>26.5</v>
      </c>
      <c r="AW204" s="82">
        <v>31.1</v>
      </c>
      <c r="AX204" s="80"/>
      <c r="AY204" s="80">
        <v>1.6</v>
      </c>
      <c r="AZ204" s="80">
        <v>2.9</v>
      </c>
      <c r="BA204" s="80"/>
      <c r="BB204" s="80">
        <v>0</v>
      </c>
      <c r="BC204" s="80">
        <v>0.2</v>
      </c>
      <c r="BD204" s="80">
        <v>0.3</v>
      </c>
      <c r="BE204" s="80">
        <v>0.4</v>
      </c>
      <c r="BF204" s="80">
        <v>0.7</v>
      </c>
      <c r="BH204" s="83">
        <v>1.11</v>
      </c>
      <c r="BI204" s="83">
        <v>1.42</v>
      </c>
      <c r="BJ204" s="56"/>
      <c r="BK204" s="56">
        <v>4.1</v>
      </c>
      <c r="BL204" s="56"/>
      <c r="BM204" s="56">
        <v>17.7</v>
      </c>
      <c r="BN204" s="56"/>
      <c r="BO204" s="56">
        <v>1.2</v>
      </c>
      <c r="BP204" s="56"/>
      <c r="BQ204" s="56">
        <v>11.3</v>
      </c>
      <c r="BR204" s="56"/>
      <c r="BS204" s="56">
        <v>1.5</v>
      </c>
      <c r="BT204" s="56"/>
      <c r="BU204" s="56">
        <v>11.5</v>
      </c>
      <c r="BV204" s="56"/>
      <c r="BW204" s="56">
        <v>2.6</v>
      </c>
      <c r="BX204" s="56"/>
      <c r="BY204" s="56">
        <v>21.4</v>
      </c>
      <c r="BZ204" s="79"/>
      <c r="CA204" s="79"/>
      <c r="CB204" s="79"/>
      <c r="CC204" s="79"/>
      <c r="CD204" s="83">
        <v>13.2</v>
      </c>
      <c r="CE204" s="83"/>
      <c r="CF204" s="83"/>
      <c r="CG204" s="79"/>
      <c r="CH204" s="79"/>
      <c r="CI204" s="80"/>
      <c r="CJ204" s="79"/>
      <c r="CK204" s="79"/>
      <c r="CM204" s="55"/>
      <c r="CN204" s="55"/>
      <c r="CO204" s="55"/>
      <c r="CP204" s="55"/>
      <c r="CQ204" s="55"/>
      <c r="CR204" s="79"/>
      <c r="CS204" s="56"/>
      <c r="CV204" s="59">
        <v>41</v>
      </c>
      <c r="CW204" s="81">
        <v>13</v>
      </c>
      <c r="CX204" s="81"/>
      <c r="CY204" s="84">
        <v>36.8</v>
      </c>
      <c r="CZ204" s="84">
        <v>61.8</v>
      </c>
      <c r="DA204" s="55">
        <v>614</v>
      </c>
      <c r="DB204" s="55"/>
      <c r="DC204" s="55">
        <v>627</v>
      </c>
      <c r="DE204" s="60">
        <v>40.5</v>
      </c>
      <c r="DG204" s="61">
        <v>0.34</v>
      </c>
    </row>
    <row r="205" spans="1:111" s="72" customFormat="1" ht="10.5" customHeight="1">
      <c r="A205" s="67" t="s">
        <v>408</v>
      </c>
      <c r="B205" s="67">
        <f t="shared" si="39"/>
        <v>34</v>
      </c>
      <c r="C205" s="67" t="s">
        <v>408</v>
      </c>
      <c r="D205" s="67" t="s">
        <v>176</v>
      </c>
      <c r="E205" s="67" t="s">
        <v>176</v>
      </c>
      <c r="F205" s="67" t="s">
        <v>174</v>
      </c>
      <c r="G205" s="67"/>
      <c r="H205" s="67">
        <v>0.878</v>
      </c>
      <c r="I205" s="67"/>
      <c r="J205" s="67">
        <v>0.9209999999999999</v>
      </c>
      <c r="K205" s="67"/>
      <c r="L205" s="67"/>
      <c r="M205" s="67"/>
      <c r="N205" s="67">
        <v>0.415</v>
      </c>
      <c r="O205" s="67"/>
      <c r="P205" s="67"/>
      <c r="Q205" s="67">
        <v>0.36</v>
      </c>
      <c r="R205" s="67">
        <v>0.47200000000000003</v>
      </c>
      <c r="S205" s="68">
        <f t="shared" si="40"/>
      </c>
      <c r="T205" s="68">
        <f t="shared" si="41"/>
        <v>87.8</v>
      </c>
      <c r="U205" s="68"/>
      <c r="V205" s="68">
        <f t="shared" si="42"/>
      </c>
      <c r="W205" s="68">
        <f t="shared" si="43"/>
        <v>92.1</v>
      </c>
      <c r="X205" s="68"/>
      <c r="Y205" s="68">
        <f t="shared" si="44"/>
      </c>
      <c r="Z205" s="68">
        <f t="shared" si="45"/>
      </c>
      <c r="AA205" s="68">
        <f t="shared" si="46"/>
      </c>
      <c r="AB205" s="68">
        <f t="shared" si="47"/>
        <v>41.5</v>
      </c>
      <c r="AC205" s="68"/>
      <c r="AD205" s="68">
        <f t="shared" si="48"/>
      </c>
      <c r="AE205" s="68">
        <f t="shared" si="49"/>
      </c>
      <c r="AF205" s="68"/>
      <c r="AG205" s="68">
        <f t="shared" si="50"/>
        <v>36</v>
      </c>
      <c r="AH205" s="68">
        <f t="shared" si="51"/>
        <v>47.2</v>
      </c>
      <c r="AI205" s="68"/>
      <c r="AJ205" s="69">
        <v>1570100</v>
      </c>
      <c r="AK205" s="69">
        <v>1683500</v>
      </c>
      <c r="AL205" s="69">
        <v>1662000</v>
      </c>
      <c r="AM205" s="69">
        <v>1651700</v>
      </c>
      <c r="AN205" s="69">
        <v>1541000</v>
      </c>
      <c r="AO205" s="69"/>
      <c r="AP205" s="69">
        <v>1760</v>
      </c>
      <c r="AQ205" s="69">
        <v>3263</v>
      </c>
      <c r="AR205" s="69">
        <v>1700</v>
      </c>
      <c r="AS205" s="69">
        <v>2977</v>
      </c>
      <c r="AT205" s="69"/>
      <c r="AU205" s="70"/>
      <c r="AV205" s="71"/>
      <c r="AW205" s="71"/>
      <c r="AX205" s="68"/>
      <c r="AY205" s="68"/>
      <c r="AZ205" s="68"/>
      <c r="BA205" s="68"/>
      <c r="BB205" s="68"/>
      <c r="BC205" s="68"/>
      <c r="BD205" s="68"/>
      <c r="BE205" s="68"/>
      <c r="BF205" s="68">
        <v>24.4</v>
      </c>
      <c r="BH205" s="73"/>
      <c r="BI205" s="73"/>
      <c r="BJ205" s="74"/>
      <c r="BK205" s="74">
        <v>5.5</v>
      </c>
      <c r="BL205" s="74"/>
      <c r="BM205" s="74">
        <v>28.1</v>
      </c>
      <c r="BN205" s="74"/>
      <c r="BO205" s="74">
        <v>5.6</v>
      </c>
      <c r="BP205" s="74"/>
      <c r="BQ205" s="74">
        <v>24.5</v>
      </c>
      <c r="BR205" s="74"/>
      <c r="BS205" s="74">
        <v>5.2</v>
      </c>
      <c r="BT205" s="74"/>
      <c r="BU205" s="74">
        <v>19.7</v>
      </c>
      <c r="BV205" s="74"/>
      <c r="BW205" s="74">
        <v>7.2</v>
      </c>
      <c r="BX205" s="74"/>
      <c r="BY205" s="74"/>
      <c r="BZ205" s="67"/>
      <c r="CA205" s="67"/>
      <c r="CB205" s="67"/>
      <c r="CC205" s="67"/>
      <c r="CD205" s="73">
        <v>13.5</v>
      </c>
      <c r="CE205" s="73">
        <v>10.7</v>
      </c>
      <c r="CF205" s="73"/>
      <c r="CG205" s="67"/>
      <c r="CH205" s="67"/>
      <c r="CI205" s="68">
        <v>38.5014</v>
      </c>
      <c r="CJ205" s="67">
        <v>20</v>
      </c>
      <c r="CK205" s="67"/>
      <c r="CM205" s="69"/>
      <c r="CN205" s="69">
        <v>3723</v>
      </c>
      <c r="CO205" s="69"/>
      <c r="CP205" s="69"/>
      <c r="CQ205" s="69">
        <v>16679</v>
      </c>
      <c r="CR205" s="67"/>
      <c r="CS205" s="74">
        <v>1.4</v>
      </c>
      <c r="CV205" s="75"/>
      <c r="CW205" s="70"/>
      <c r="CX205" s="70"/>
      <c r="CY205" s="76"/>
      <c r="CZ205" s="76">
        <v>98</v>
      </c>
      <c r="DA205" s="69"/>
      <c r="DB205" s="69"/>
      <c r="DC205" s="69"/>
      <c r="DE205" s="77">
        <v>68.5</v>
      </c>
      <c r="DG205" s="78">
        <v>0.665</v>
      </c>
    </row>
    <row r="206" spans="1:111" ht="10.5" customHeight="1">
      <c r="A206" s="2" t="s">
        <v>409</v>
      </c>
      <c r="B206" s="2">
        <f t="shared" si="39"/>
        <v>37</v>
      </c>
      <c r="C206" s="2" t="s">
        <v>409</v>
      </c>
      <c r="D206" s="2" t="s">
        <v>181</v>
      </c>
      <c r="E206" s="2" t="s">
        <v>181</v>
      </c>
      <c r="F206" s="2" t="s">
        <v>177</v>
      </c>
      <c r="H206" s="2">
        <v>0.9079999999999999</v>
      </c>
      <c r="J206" s="2">
        <v>0.777</v>
      </c>
      <c r="K206" s="2">
        <v>0</v>
      </c>
      <c r="L206" s="2">
        <v>0</v>
      </c>
      <c r="M206" s="2">
        <v>0.079</v>
      </c>
      <c r="N206" s="2">
        <v>0.11</v>
      </c>
      <c r="P206" s="2">
        <v>0</v>
      </c>
      <c r="Q206" s="2">
        <v>0.049</v>
      </c>
      <c r="R206" s="2">
        <v>0.187</v>
      </c>
      <c r="S206" s="10">
        <f t="shared" si="40"/>
      </c>
      <c r="T206" s="10">
        <f t="shared" si="41"/>
        <v>90.8</v>
      </c>
      <c r="V206" s="10">
        <f t="shared" si="42"/>
      </c>
      <c r="W206" s="10">
        <f t="shared" si="43"/>
        <v>77.7</v>
      </c>
      <c r="Y206" s="10">
        <f t="shared" si="44"/>
        <v>0</v>
      </c>
      <c r="Z206" s="10">
        <f t="shared" si="45"/>
        <v>0</v>
      </c>
      <c r="AA206" s="10">
        <f t="shared" si="46"/>
        <v>7.9</v>
      </c>
      <c r="AB206" s="10">
        <f t="shared" si="47"/>
        <v>11</v>
      </c>
      <c r="AD206" s="10">
        <f t="shared" si="48"/>
      </c>
      <c r="AE206" s="10">
        <f t="shared" si="49"/>
        <v>0</v>
      </c>
      <c r="AG206" s="10">
        <f t="shared" si="50"/>
        <v>4.9</v>
      </c>
      <c r="AH206" s="10">
        <f t="shared" si="51"/>
        <v>18.7</v>
      </c>
      <c r="AK206" s="6">
        <v>2861</v>
      </c>
      <c r="AL206" s="6">
        <v>7772</v>
      </c>
      <c r="AM206" s="6">
        <v>10196</v>
      </c>
      <c r="AN206" s="6">
        <v>15789</v>
      </c>
      <c r="AP206" s="6">
        <v>282</v>
      </c>
      <c r="AQ206" s="6">
        <v>501</v>
      </c>
      <c r="AR206" s="6">
        <v>642</v>
      </c>
      <c r="AS206" s="6">
        <v>801</v>
      </c>
      <c r="AV206" s="63"/>
      <c r="AW206" s="63"/>
      <c r="AX206" s="10"/>
      <c r="AY206" s="10"/>
      <c r="AZ206" s="10"/>
      <c r="BA206" s="10"/>
      <c r="BB206" s="10"/>
      <c r="BC206" s="10">
        <v>6</v>
      </c>
      <c r="BD206" s="10"/>
      <c r="BE206" s="10"/>
      <c r="BF206" s="10">
        <v>6.3</v>
      </c>
      <c r="BK206" s="12"/>
      <c r="BL206" s="12"/>
      <c r="BM206" s="12"/>
      <c r="BN206" s="12"/>
      <c r="BO206" s="12">
        <v>1.3</v>
      </c>
      <c r="BP206" s="12"/>
      <c r="BQ206" s="12"/>
      <c r="BR206" s="12"/>
      <c r="BS206" s="12">
        <v>1.7</v>
      </c>
      <c r="BT206" s="12"/>
      <c r="BU206" s="12">
        <v>14.6</v>
      </c>
      <c r="BV206" s="12"/>
      <c r="BW206" s="12">
        <v>1.8</v>
      </c>
      <c r="BX206" s="12"/>
      <c r="BY206" s="12">
        <v>16.3</v>
      </c>
      <c r="CD206" s="11"/>
      <c r="CE206" s="11"/>
      <c r="CF206" s="11"/>
      <c r="CI206" s="10"/>
      <c r="CM206" s="6">
        <v>11</v>
      </c>
      <c r="CN206" s="6">
        <v>224</v>
      </c>
      <c r="CP206" s="6">
        <v>30</v>
      </c>
      <c r="CQ206" s="6">
        <v>1352</v>
      </c>
      <c r="CV206" s="36">
        <v>46</v>
      </c>
      <c r="CY206" s="64">
        <v>54</v>
      </c>
      <c r="CZ206" s="64">
        <v>79.2</v>
      </c>
      <c r="DC206" s="6">
        <v>13855</v>
      </c>
      <c r="DE206" s="19">
        <v>74.4</v>
      </c>
      <c r="DG206" s="20">
        <v>0.855</v>
      </c>
    </row>
    <row r="207" spans="1:111" ht="10.5" customHeight="1">
      <c r="A207" s="2" t="s">
        <v>410</v>
      </c>
      <c r="B207" s="2">
        <f t="shared" si="39"/>
        <v>58</v>
      </c>
      <c r="C207" s="2" t="s">
        <v>410</v>
      </c>
      <c r="D207" s="2" t="s">
        <v>181</v>
      </c>
      <c r="E207" s="2" t="s">
        <v>181</v>
      </c>
      <c r="F207" s="2" t="s">
        <v>174</v>
      </c>
      <c r="G207" s="2">
        <v>0.92</v>
      </c>
      <c r="H207" s="2">
        <v>1.155</v>
      </c>
      <c r="I207" s="2">
        <v>0.66</v>
      </c>
      <c r="J207" s="2">
        <v>1.3330000000000002</v>
      </c>
      <c r="K207" s="2">
        <v>0.12</v>
      </c>
      <c r="L207" s="2">
        <v>0.188</v>
      </c>
      <c r="M207" s="2">
        <v>0.218</v>
      </c>
      <c r="N207" s="2">
        <v>0.495</v>
      </c>
      <c r="O207" s="2">
        <v>0.167</v>
      </c>
      <c r="P207" s="2">
        <v>0.07</v>
      </c>
      <c r="Q207" s="2">
        <v>0.473</v>
      </c>
      <c r="R207" s="2">
        <v>0.518</v>
      </c>
      <c r="S207" s="10">
        <f t="shared" si="40"/>
        <v>92</v>
      </c>
      <c r="T207" s="10">
        <f t="shared" si="41"/>
        <v>115.5</v>
      </c>
      <c r="V207" s="10">
        <f t="shared" si="42"/>
        <v>66</v>
      </c>
      <c r="W207" s="10">
        <f t="shared" si="43"/>
        <v>133.3</v>
      </c>
      <c r="Y207" s="10">
        <f t="shared" si="44"/>
        <v>12</v>
      </c>
      <c r="Z207" s="10">
        <f t="shared" si="45"/>
        <v>18.8</v>
      </c>
      <c r="AA207" s="10">
        <f t="shared" si="46"/>
        <v>21.8</v>
      </c>
      <c r="AB207" s="10">
        <f t="shared" si="47"/>
        <v>49.5</v>
      </c>
      <c r="AD207" s="10">
        <f t="shared" si="48"/>
        <v>16.7</v>
      </c>
      <c r="AE207" s="10">
        <f t="shared" si="49"/>
        <v>7.000000000000001</v>
      </c>
      <c r="AG207" s="10">
        <f t="shared" si="50"/>
        <v>47.3</v>
      </c>
      <c r="AH207" s="10">
        <f t="shared" si="51"/>
        <v>51.800000000000004</v>
      </c>
      <c r="AJ207" s="6">
        <v>732947</v>
      </c>
      <c r="AK207" s="6">
        <v>827146</v>
      </c>
      <c r="AL207" s="6">
        <v>1032491</v>
      </c>
      <c r="AM207" s="6">
        <v>1258188</v>
      </c>
      <c r="AN207" s="6">
        <v>1820843</v>
      </c>
      <c r="AP207" s="6">
        <v>1468</v>
      </c>
      <c r="AQ207" s="6">
        <v>1824</v>
      </c>
      <c r="AR207" s="6">
        <v>2170</v>
      </c>
      <c r="AS207" s="6">
        <v>3135</v>
      </c>
      <c r="AV207" s="63">
        <v>69.2</v>
      </c>
      <c r="AW207" s="63">
        <v>43.9</v>
      </c>
      <c r="AX207" s="10"/>
      <c r="AY207" s="10">
        <v>26.5</v>
      </c>
      <c r="AZ207" s="10">
        <v>38.5</v>
      </c>
      <c r="BA207" s="10"/>
      <c r="BB207" s="10">
        <v>2.5</v>
      </c>
      <c r="BC207" s="10">
        <v>11</v>
      </c>
      <c r="BD207" s="10">
        <v>12.8</v>
      </c>
      <c r="BE207" s="10">
        <v>13.9</v>
      </c>
      <c r="BF207" s="10">
        <v>15.9</v>
      </c>
      <c r="BH207" s="11">
        <v>7.17</v>
      </c>
      <c r="BI207" s="11">
        <v>8.7</v>
      </c>
      <c r="BK207" s="12">
        <v>5.3</v>
      </c>
      <c r="BL207" s="12"/>
      <c r="BM207" s="12">
        <v>14.1</v>
      </c>
      <c r="BN207" s="12"/>
      <c r="BO207" s="12">
        <v>5.6</v>
      </c>
      <c r="BP207" s="12"/>
      <c r="BQ207" s="12">
        <v>13.9</v>
      </c>
      <c r="BR207" s="12"/>
      <c r="BS207" s="12">
        <v>4.9</v>
      </c>
      <c r="BT207" s="12"/>
      <c r="BU207" s="12"/>
      <c r="BV207" s="12"/>
      <c r="BW207" s="12">
        <v>5.4</v>
      </c>
      <c r="BX207" s="12"/>
      <c r="BY207" s="12"/>
      <c r="CD207" s="11">
        <v>19.8</v>
      </c>
      <c r="CE207" s="11" t="s">
        <v>411</v>
      </c>
      <c r="CF207" s="11"/>
      <c r="CI207" s="10">
        <v>79.7079</v>
      </c>
      <c r="CJ207" s="2">
        <v>44</v>
      </c>
      <c r="CM207" s="6">
        <v>38580</v>
      </c>
      <c r="CN207" s="6">
        <v>61734</v>
      </c>
      <c r="CP207" s="6">
        <v>684437</v>
      </c>
      <c r="CQ207" s="6">
        <v>1334782</v>
      </c>
      <c r="CS207" s="12">
        <v>1.3</v>
      </c>
      <c r="CV207" s="36">
        <v>42</v>
      </c>
      <c r="CW207" s="7">
        <v>31</v>
      </c>
      <c r="CY207" s="64"/>
      <c r="CZ207" s="64">
        <v>99</v>
      </c>
      <c r="DA207" s="6">
        <v>7679</v>
      </c>
      <c r="DC207" s="6">
        <v>13711</v>
      </c>
      <c r="DE207" s="19">
        <v>76.8</v>
      </c>
      <c r="DG207" s="20">
        <v>0.932</v>
      </c>
    </row>
    <row r="208" spans="1:111" ht="10.5" customHeight="1">
      <c r="A208" s="2" t="s">
        <v>412</v>
      </c>
      <c r="B208" s="2">
        <f t="shared" si="39"/>
        <v>57</v>
      </c>
      <c r="C208" s="2" t="s">
        <v>413</v>
      </c>
      <c r="D208" s="2" t="s">
        <v>181</v>
      </c>
      <c r="E208" s="2" t="s">
        <v>181</v>
      </c>
      <c r="F208" s="2" t="s">
        <v>215</v>
      </c>
      <c r="G208" s="2">
        <v>1</v>
      </c>
      <c r="H208" s="2">
        <v>1.018</v>
      </c>
      <c r="I208" s="2">
        <v>0.9</v>
      </c>
      <c r="J208" s="2">
        <v>0.9740000000000001</v>
      </c>
      <c r="K208" s="2">
        <v>0.402</v>
      </c>
      <c r="L208" s="2">
        <v>0.573</v>
      </c>
      <c r="M208" s="2">
        <v>0.577</v>
      </c>
      <c r="N208" s="2">
        <v>0.81</v>
      </c>
      <c r="O208" s="2">
        <v>0.488</v>
      </c>
      <c r="P208" s="2">
        <v>0.314</v>
      </c>
      <c r="Q208" s="2">
        <v>0.706</v>
      </c>
      <c r="R208" s="2">
        <v>0.9179999999999999</v>
      </c>
      <c r="S208" s="10">
        <f t="shared" si="40"/>
        <v>100</v>
      </c>
      <c r="T208" s="10">
        <f t="shared" si="41"/>
        <v>101.8</v>
      </c>
      <c r="V208" s="10">
        <f t="shared" si="42"/>
        <v>90</v>
      </c>
      <c r="W208" s="10">
        <f t="shared" si="43"/>
        <v>97.4</v>
      </c>
      <c r="Y208" s="10">
        <f t="shared" si="44"/>
        <v>40.2</v>
      </c>
      <c r="Z208" s="10">
        <f t="shared" si="45"/>
        <v>57.3</v>
      </c>
      <c r="AA208" s="10">
        <f t="shared" si="46"/>
        <v>57.699999999999996</v>
      </c>
      <c r="AB208" s="10">
        <f t="shared" si="47"/>
        <v>81</v>
      </c>
      <c r="AD208" s="10">
        <f t="shared" si="48"/>
        <v>48.8</v>
      </c>
      <c r="AE208" s="10">
        <f t="shared" si="49"/>
        <v>31.4</v>
      </c>
      <c r="AG208" s="10">
        <f t="shared" si="50"/>
        <v>70.6</v>
      </c>
      <c r="AH208" s="10">
        <f t="shared" si="51"/>
        <v>91.8</v>
      </c>
      <c r="AJ208" s="6">
        <v>11184859</v>
      </c>
      <c r="AK208" s="6">
        <v>12096895</v>
      </c>
      <c r="AL208" s="6">
        <v>12247055</v>
      </c>
      <c r="AM208" s="6">
        <v>13710150</v>
      </c>
      <c r="AN208" s="6">
        <v>14261778</v>
      </c>
      <c r="AP208" s="6">
        <v>5311</v>
      </c>
      <c r="AQ208" s="6">
        <v>5064</v>
      </c>
      <c r="AR208" s="6">
        <v>5591</v>
      </c>
      <c r="AS208" s="6">
        <v>5339</v>
      </c>
      <c r="AV208" s="63">
        <v>36</v>
      </c>
      <c r="AW208" s="63">
        <v>9.1</v>
      </c>
      <c r="AX208" s="10"/>
      <c r="AY208" s="10">
        <v>43.8</v>
      </c>
      <c r="AZ208" s="10">
        <v>44.4</v>
      </c>
      <c r="BA208" s="10"/>
      <c r="BB208" s="10">
        <v>18.2</v>
      </c>
      <c r="BC208" s="10">
        <v>25.3</v>
      </c>
      <c r="BD208" s="10">
        <v>33.7</v>
      </c>
      <c r="BE208" s="10">
        <v>45.2</v>
      </c>
      <c r="BF208" s="10">
        <v>48.8</v>
      </c>
      <c r="BH208" s="11">
        <v>9.25</v>
      </c>
      <c r="BI208" s="11">
        <v>12</v>
      </c>
      <c r="BK208" s="12">
        <v>7.5</v>
      </c>
      <c r="BL208" s="12"/>
      <c r="BM208" s="12">
        <v>22.7</v>
      </c>
      <c r="BN208" s="12"/>
      <c r="BO208" s="12">
        <v>6.7</v>
      </c>
      <c r="BP208" s="12"/>
      <c r="BQ208" s="12"/>
      <c r="BR208" s="12"/>
      <c r="BS208" s="12">
        <v>5.2</v>
      </c>
      <c r="BT208" s="12"/>
      <c r="BU208" s="12">
        <v>12.3</v>
      </c>
      <c r="BV208" s="12"/>
      <c r="BW208" s="12"/>
      <c r="BX208" s="12"/>
      <c r="BY208" s="12"/>
      <c r="CD208" s="11">
        <v>25.1</v>
      </c>
      <c r="CE208" s="11" t="s">
        <v>414</v>
      </c>
      <c r="CF208" s="11"/>
      <c r="CI208" s="10">
        <v>48.304</v>
      </c>
      <c r="CJ208" s="2">
        <v>23</v>
      </c>
      <c r="CM208" s="6">
        <v>174123</v>
      </c>
      <c r="CN208" s="6">
        <v>249386</v>
      </c>
      <c r="CP208" s="6">
        <v>3496945</v>
      </c>
      <c r="CQ208" s="6">
        <v>6475200</v>
      </c>
      <c r="CS208" s="12">
        <v>0.2</v>
      </c>
      <c r="CV208" s="36"/>
      <c r="CY208" s="64"/>
      <c r="CZ208" s="64">
        <v>99</v>
      </c>
      <c r="DA208" s="6">
        <v>11649</v>
      </c>
      <c r="DC208" s="6">
        <v>18980</v>
      </c>
      <c r="DE208" s="19">
        <v>76.4</v>
      </c>
      <c r="DG208" s="20">
        <v>0.943</v>
      </c>
    </row>
    <row r="209" spans="1:111" s="57" customFormat="1" ht="10.5" customHeight="1">
      <c r="A209" s="79" t="s">
        <v>415</v>
      </c>
      <c r="B209" s="79">
        <f t="shared" si="39"/>
        <v>57</v>
      </c>
      <c r="C209" s="79" t="s">
        <v>415</v>
      </c>
      <c r="D209" s="79" t="s">
        <v>179</v>
      </c>
      <c r="E209" s="79" t="s">
        <v>179</v>
      </c>
      <c r="F209" s="79" t="s">
        <v>185</v>
      </c>
      <c r="G209" s="79">
        <v>1</v>
      </c>
      <c r="H209" s="79">
        <v>1.11</v>
      </c>
      <c r="I209" s="79">
        <v>0.44</v>
      </c>
      <c r="J209" s="79">
        <v>0.8170000000000001</v>
      </c>
      <c r="K209" s="79">
        <v>0.083</v>
      </c>
      <c r="L209" s="79">
        <v>0.16</v>
      </c>
      <c r="M209" s="79">
        <v>0.237</v>
      </c>
      <c r="N209" s="79">
        <v>0.284</v>
      </c>
      <c r="O209" s="79">
        <v>0.097</v>
      </c>
      <c r="P209" s="79">
        <v>0.069</v>
      </c>
      <c r="Q209" s="79">
        <v>0.23800000000000002</v>
      </c>
      <c r="R209" s="79">
        <v>0.332</v>
      </c>
      <c r="S209" s="80">
        <f t="shared" si="40"/>
        <v>100</v>
      </c>
      <c r="T209" s="80">
        <f t="shared" si="41"/>
        <v>111.00000000000001</v>
      </c>
      <c r="U209" s="80"/>
      <c r="V209" s="80">
        <f t="shared" si="42"/>
        <v>44</v>
      </c>
      <c r="W209" s="80">
        <f t="shared" si="43"/>
        <v>81.7</v>
      </c>
      <c r="X209" s="80"/>
      <c r="Y209" s="80">
        <f t="shared" si="44"/>
        <v>8.3</v>
      </c>
      <c r="Z209" s="80">
        <f t="shared" si="45"/>
        <v>16</v>
      </c>
      <c r="AA209" s="80">
        <f t="shared" si="46"/>
        <v>23.7</v>
      </c>
      <c r="AB209" s="80">
        <f t="shared" si="47"/>
        <v>28.4</v>
      </c>
      <c r="AC209" s="80"/>
      <c r="AD209" s="80">
        <f t="shared" si="48"/>
        <v>9.700000000000001</v>
      </c>
      <c r="AE209" s="80">
        <f t="shared" si="49"/>
        <v>6.9</v>
      </c>
      <c r="AF209" s="80"/>
      <c r="AG209" s="80">
        <f t="shared" si="50"/>
        <v>23.8</v>
      </c>
      <c r="AH209" s="80">
        <f t="shared" si="51"/>
        <v>33.2</v>
      </c>
      <c r="AI209" s="80"/>
      <c r="AJ209" s="55">
        <v>32627</v>
      </c>
      <c r="AK209" s="55">
        <v>36298</v>
      </c>
      <c r="AL209" s="55">
        <v>53955</v>
      </c>
      <c r="AM209" s="55">
        <v>71612</v>
      </c>
      <c r="AN209" s="55">
        <v>79691</v>
      </c>
      <c r="AO209" s="55"/>
      <c r="AP209" s="55">
        <v>1338</v>
      </c>
      <c r="AQ209" s="55"/>
      <c r="AR209" s="55">
        <v>2315</v>
      </c>
      <c r="AS209" s="55">
        <v>2488</v>
      </c>
      <c r="AT209" s="55"/>
      <c r="AU209" s="81"/>
      <c r="AV209" s="82">
        <v>70.2</v>
      </c>
      <c r="AW209" s="82">
        <v>56.1</v>
      </c>
      <c r="AX209" s="80"/>
      <c r="AY209" s="80">
        <v>10.3</v>
      </c>
      <c r="AZ209" s="80">
        <v>26.8</v>
      </c>
      <c r="BA209" s="80"/>
      <c r="BB209" s="80">
        <v>5.4</v>
      </c>
      <c r="BC209" s="80">
        <v>6.3</v>
      </c>
      <c r="BD209" s="80">
        <v>8.1</v>
      </c>
      <c r="BE209" s="80">
        <v>11.5</v>
      </c>
      <c r="BF209" s="80">
        <v>13.8</v>
      </c>
      <c r="BH209" s="83">
        <v>4.78</v>
      </c>
      <c r="BI209" s="83">
        <v>6.69</v>
      </c>
      <c r="BJ209" s="56"/>
      <c r="BK209" s="56">
        <v>3.9</v>
      </c>
      <c r="BL209" s="56"/>
      <c r="BM209" s="56">
        <v>26.1</v>
      </c>
      <c r="BN209" s="56"/>
      <c r="BO209" s="56">
        <v>2.3</v>
      </c>
      <c r="BP209" s="56"/>
      <c r="BQ209" s="56">
        <v>10</v>
      </c>
      <c r="BR209" s="56"/>
      <c r="BS209" s="56">
        <v>3.1</v>
      </c>
      <c r="BT209" s="56"/>
      <c r="BU209" s="56">
        <v>15.9</v>
      </c>
      <c r="BV209" s="56"/>
      <c r="BW209" s="56">
        <v>2.8</v>
      </c>
      <c r="BX209" s="56"/>
      <c r="BY209" s="56"/>
      <c r="BZ209" s="79"/>
      <c r="CA209" s="79"/>
      <c r="CB209" s="79"/>
      <c r="CC209" s="79"/>
      <c r="CD209" s="83">
        <v>22.4</v>
      </c>
      <c r="CE209" s="83">
        <v>27</v>
      </c>
      <c r="CF209" s="83"/>
      <c r="CG209" s="79"/>
      <c r="CH209" s="79"/>
      <c r="CI209" s="80"/>
      <c r="CJ209" s="79">
        <v>28</v>
      </c>
      <c r="CK209" s="79"/>
      <c r="CM209" s="55">
        <v>42</v>
      </c>
      <c r="CN209" s="55">
        <v>170</v>
      </c>
      <c r="CO209" s="55"/>
      <c r="CP209" s="55">
        <v>588</v>
      </c>
      <c r="CQ209" s="55">
        <v>2763</v>
      </c>
      <c r="CR209" s="79"/>
      <c r="CS209" s="56"/>
      <c r="CV209" s="59">
        <v>48</v>
      </c>
      <c r="CW209" s="81"/>
      <c r="CX209" s="81"/>
      <c r="CY209" s="84">
        <v>92.5</v>
      </c>
      <c r="CZ209" s="84">
        <v>97.3</v>
      </c>
      <c r="DA209" s="55">
        <v>3698</v>
      </c>
      <c r="DB209" s="55"/>
      <c r="DC209" s="55">
        <v>5401</v>
      </c>
      <c r="DE209" s="60">
        <v>72.7</v>
      </c>
      <c r="DG209" s="61">
        <v>0.885</v>
      </c>
    </row>
    <row r="210" spans="1:111" ht="10.5" customHeight="1">
      <c r="A210" s="2" t="s">
        <v>416</v>
      </c>
      <c r="B210" s="2">
        <f t="shared" si="39"/>
        <v>26</v>
      </c>
      <c r="C210" s="2" t="s">
        <v>416</v>
      </c>
      <c r="D210" s="2" t="s">
        <v>176</v>
      </c>
      <c r="E210" s="2" t="s">
        <v>176</v>
      </c>
      <c r="F210" s="2" t="s">
        <v>174</v>
      </c>
      <c r="H210" s="2">
        <v>0.778</v>
      </c>
      <c r="J210" s="2">
        <v>0.93</v>
      </c>
      <c r="N210" s="2">
        <v>0.353</v>
      </c>
      <c r="Q210" s="2">
        <v>0.33299999999999996</v>
      </c>
      <c r="R210" s="2">
        <v>0.374</v>
      </c>
      <c r="S210" s="10">
        <f t="shared" si="40"/>
      </c>
      <c r="T210" s="10">
        <f t="shared" si="41"/>
        <v>77.8</v>
      </c>
      <c r="V210" s="10">
        <f t="shared" si="42"/>
      </c>
      <c r="W210" s="10">
        <f t="shared" si="43"/>
        <v>93</v>
      </c>
      <c r="Y210" s="10">
        <f t="shared" si="44"/>
      </c>
      <c r="Z210" s="10">
        <f t="shared" si="45"/>
      </c>
      <c r="AA210" s="10">
        <f t="shared" si="46"/>
      </c>
      <c r="AB210" s="10">
        <f t="shared" si="47"/>
        <v>35.3</v>
      </c>
      <c r="AD210" s="10">
        <f t="shared" si="48"/>
      </c>
      <c r="AE210" s="10">
        <f t="shared" si="49"/>
      </c>
      <c r="AG210" s="10">
        <f t="shared" si="50"/>
        <v>33.3</v>
      </c>
      <c r="AH210" s="10">
        <f t="shared" si="51"/>
        <v>37.4</v>
      </c>
      <c r="AK210" s="6">
        <v>515800</v>
      </c>
      <c r="AL210" s="6">
        <v>567200</v>
      </c>
      <c r="AM210" s="6">
        <v>602700</v>
      </c>
      <c r="AN210" s="6">
        <v>691450</v>
      </c>
      <c r="AP210" s="6">
        <v>1720</v>
      </c>
      <c r="AR210" s="6">
        <v>1650</v>
      </c>
      <c r="AV210" s="63"/>
      <c r="AW210" s="63"/>
      <c r="AX210" s="10"/>
      <c r="AY210" s="10"/>
      <c r="AZ210" s="10"/>
      <c r="BA210" s="10"/>
      <c r="BB210" s="10"/>
      <c r="BC210" s="10"/>
      <c r="BD210" s="10"/>
      <c r="BE210" s="10"/>
      <c r="BF210" s="10">
        <v>22.7</v>
      </c>
      <c r="BK210" s="12"/>
      <c r="BL210" s="12"/>
      <c r="BM210" s="12"/>
      <c r="BN210" s="12"/>
      <c r="BO210" s="12"/>
      <c r="BP210" s="12"/>
      <c r="BQ210" s="12">
        <v>23</v>
      </c>
      <c r="BR210" s="12"/>
      <c r="BS210" s="12">
        <v>9.5</v>
      </c>
      <c r="BT210" s="12"/>
      <c r="BU210" s="12">
        <v>20.4</v>
      </c>
      <c r="BV210" s="12"/>
      <c r="BW210" s="12">
        <v>7.4</v>
      </c>
      <c r="BX210" s="12"/>
      <c r="BY210" s="12">
        <v>22.8</v>
      </c>
      <c r="CD210" s="11"/>
      <c r="CE210" s="11">
        <v>9.7</v>
      </c>
      <c r="CF210" s="11"/>
      <c r="CI210" s="10"/>
      <c r="CJ210" s="2">
        <v>28</v>
      </c>
      <c r="CN210" s="6">
        <v>356</v>
      </c>
      <c r="CQ210" s="6">
        <v>1371</v>
      </c>
      <c r="CV210" s="36"/>
      <c r="CY210" s="64"/>
      <c r="CZ210" s="64">
        <v>99</v>
      </c>
      <c r="DE210" s="19">
        <v>67.5</v>
      </c>
      <c r="DG210" s="20">
        <v>0.659</v>
      </c>
    </row>
    <row r="211" spans="1:111" ht="10.5" customHeight="1">
      <c r="A211" s="2" t="s">
        <v>417</v>
      </c>
      <c r="B211" s="2">
        <f t="shared" si="39"/>
        <v>8</v>
      </c>
      <c r="C211" s="2" t="s">
        <v>417</v>
      </c>
      <c r="D211" s="2" t="s">
        <v>176</v>
      </c>
      <c r="E211" s="2" t="s">
        <v>176</v>
      </c>
      <c r="F211" s="2" t="s">
        <v>172</v>
      </c>
      <c r="H211" s="2">
        <v>1.048</v>
      </c>
      <c r="J211" s="2">
        <v>0.21</v>
      </c>
      <c r="S211" s="10">
        <f t="shared" si="40"/>
      </c>
      <c r="T211" s="10">
        <f t="shared" si="41"/>
        <v>104.80000000000001</v>
      </c>
      <c r="V211" s="10">
        <f t="shared" si="42"/>
      </c>
      <c r="W211" s="10">
        <f t="shared" si="43"/>
        <v>21</v>
      </c>
      <c r="Y211" s="10">
        <f t="shared" si="44"/>
      </c>
      <c r="Z211" s="10">
        <f t="shared" si="45"/>
      </c>
      <c r="AA211" s="10">
        <f t="shared" si="46"/>
      </c>
      <c r="AB211" s="10">
        <f t="shared" si="47"/>
      </c>
      <c r="AD211" s="10">
        <f t="shared" si="48"/>
      </c>
      <c r="AE211" s="10">
        <f t="shared" si="49"/>
      </c>
      <c r="AG211" s="10">
        <f t="shared" si="50"/>
      </c>
      <c r="AH211" s="10">
        <f t="shared" si="51"/>
      </c>
      <c r="AV211" s="63"/>
      <c r="AW211" s="63"/>
      <c r="AX211" s="10"/>
      <c r="AY211" s="10"/>
      <c r="AZ211" s="10"/>
      <c r="BA211" s="10"/>
      <c r="BB211" s="10"/>
      <c r="BC211" s="10"/>
      <c r="BD211" s="10"/>
      <c r="BE211" s="10"/>
      <c r="BK211" s="12"/>
      <c r="BL211" s="12"/>
      <c r="BM211" s="12">
        <v>32.1</v>
      </c>
      <c r="BN211" s="12"/>
      <c r="BO211" s="12"/>
      <c r="BP211" s="12"/>
      <c r="BQ211" s="12"/>
      <c r="BR211" s="12"/>
      <c r="BS211" s="12">
        <v>4.4</v>
      </c>
      <c r="BT211" s="12"/>
      <c r="BU211" s="12"/>
      <c r="BV211" s="12"/>
      <c r="BW211" s="12">
        <v>4.9</v>
      </c>
      <c r="BX211" s="12"/>
      <c r="BY211" s="12"/>
      <c r="CD211" s="11"/>
      <c r="CE211" s="11">
        <v>6.4</v>
      </c>
      <c r="CF211" s="11"/>
      <c r="CI211" s="10"/>
      <c r="CV211" s="36"/>
      <c r="CY211" s="64"/>
      <c r="CZ211" s="64">
        <v>64</v>
      </c>
      <c r="DC211" s="6">
        <v>1513</v>
      </c>
      <c r="DE211" s="19">
        <v>66.3</v>
      </c>
      <c r="DG211" s="20">
        <v>0.559</v>
      </c>
    </row>
    <row r="212" spans="1:111" ht="10.5" customHeight="1">
      <c r="A212" s="2" t="s">
        <v>418</v>
      </c>
      <c r="B212" s="2">
        <f t="shared" si="39"/>
        <v>53</v>
      </c>
      <c r="C212" s="2" t="s">
        <v>418</v>
      </c>
      <c r="D212" s="2" t="s">
        <v>176</v>
      </c>
      <c r="E212" s="2" t="s">
        <v>179</v>
      </c>
      <c r="F212" s="2" t="s">
        <v>185</v>
      </c>
      <c r="G212" s="2">
        <v>0.94</v>
      </c>
      <c r="H212" s="2">
        <v>0.895</v>
      </c>
      <c r="I212" s="2">
        <v>0.27</v>
      </c>
      <c r="J212" s="2">
        <v>0.35200000000000004</v>
      </c>
      <c r="K212" s="2">
        <v>0.068</v>
      </c>
      <c r="L212" s="2">
        <v>0.181</v>
      </c>
      <c r="M212" s="2">
        <v>0.264</v>
      </c>
      <c r="N212" s="2">
        <v>0.26</v>
      </c>
      <c r="O212" s="2">
        <v>0.089</v>
      </c>
      <c r="P212" s="2">
        <v>0.046</v>
      </c>
      <c r="Q212" s="2">
        <v>0.24600000000000002</v>
      </c>
      <c r="R212" s="2">
        <v>0.27</v>
      </c>
      <c r="S212" s="10">
        <f t="shared" si="40"/>
        <v>94</v>
      </c>
      <c r="T212" s="10">
        <f t="shared" si="41"/>
        <v>89.5</v>
      </c>
      <c r="V212" s="10">
        <f t="shared" si="42"/>
        <v>27</v>
      </c>
      <c r="W212" s="10">
        <f t="shared" si="43"/>
        <v>35.2</v>
      </c>
      <c r="Y212" s="10">
        <f t="shared" si="44"/>
        <v>6.800000000000001</v>
      </c>
      <c r="Z212" s="10">
        <f t="shared" si="45"/>
        <v>18.099999999999998</v>
      </c>
      <c r="AA212" s="10">
        <f t="shared" si="46"/>
        <v>26.400000000000002</v>
      </c>
      <c r="AB212" s="10">
        <f t="shared" si="47"/>
        <v>26</v>
      </c>
      <c r="AD212" s="10">
        <f t="shared" si="48"/>
        <v>8.9</v>
      </c>
      <c r="AE212" s="10">
        <f t="shared" si="49"/>
        <v>4.6</v>
      </c>
      <c r="AG212" s="10">
        <f t="shared" si="50"/>
        <v>24.6</v>
      </c>
      <c r="AH212" s="10">
        <f t="shared" si="51"/>
        <v>27</v>
      </c>
      <c r="AJ212" s="6">
        <v>213542</v>
      </c>
      <c r="AK212" s="6">
        <v>307133</v>
      </c>
      <c r="AL212" s="6">
        <v>443064</v>
      </c>
      <c r="AM212" s="6">
        <v>550030</v>
      </c>
      <c r="AN212" s="6">
        <v>551912</v>
      </c>
      <c r="AP212" s="6">
        <v>2044</v>
      </c>
      <c r="AR212" s="6">
        <v>2847</v>
      </c>
      <c r="AV212" s="63">
        <v>43.8</v>
      </c>
      <c r="AW212" s="63">
        <v>55</v>
      </c>
      <c r="AX212" s="10"/>
      <c r="AY212" s="10">
        <v>4.8</v>
      </c>
      <c r="AZ212" s="10">
        <v>12</v>
      </c>
      <c r="BA212" s="10"/>
      <c r="BB212" s="10">
        <v>2</v>
      </c>
      <c r="BC212" s="10">
        <v>4.5</v>
      </c>
      <c r="BD212" s="10">
        <v>10</v>
      </c>
      <c r="BE212" s="10">
        <v>11.8</v>
      </c>
      <c r="BF212" s="10">
        <v>15.1</v>
      </c>
      <c r="BH212" s="11">
        <v>2.43</v>
      </c>
      <c r="BI212" s="11">
        <v>4.89</v>
      </c>
      <c r="BK212" s="12">
        <v>4.1</v>
      </c>
      <c r="BL212" s="12"/>
      <c r="BM212" s="12">
        <v>22.9</v>
      </c>
      <c r="BN212" s="12"/>
      <c r="BO212" s="12">
        <v>4.4</v>
      </c>
      <c r="BP212" s="12"/>
      <c r="BQ212" s="12">
        <v>14.7</v>
      </c>
      <c r="BR212" s="12"/>
      <c r="BS212" s="12">
        <v>3.1</v>
      </c>
      <c r="BT212" s="12"/>
      <c r="BU212" s="12">
        <v>12</v>
      </c>
      <c r="BV212" s="12"/>
      <c r="BW212" s="12"/>
      <c r="BX212" s="12"/>
      <c r="BY212" s="12"/>
      <c r="CD212" s="11"/>
      <c r="CE212" s="11"/>
      <c r="CF212" s="11"/>
      <c r="CI212" s="10">
        <v>56.7611</v>
      </c>
      <c r="CM212" s="6">
        <v>348</v>
      </c>
      <c r="CN212" s="6">
        <v>660</v>
      </c>
      <c r="CP212" s="6">
        <v>3962</v>
      </c>
      <c r="CQ212" s="6">
        <v>7847</v>
      </c>
      <c r="CV212" s="36">
        <v>26</v>
      </c>
      <c r="CY212" s="64">
        <v>76.4</v>
      </c>
      <c r="CZ212" s="64">
        <v>91.1</v>
      </c>
      <c r="DA212" s="6">
        <v>7512</v>
      </c>
      <c r="DC212" s="6">
        <v>6678</v>
      </c>
      <c r="DE212" s="19">
        <v>72.3</v>
      </c>
      <c r="DG212" s="20">
        <v>0.86</v>
      </c>
    </row>
    <row r="213" spans="1:111" ht="10.5" customHeight="1">
      <c r="A213" s="2" t="s">
        <v>419</v>
      </c>
      <c r="B213" s="2">
        <f t="shared" si="39"/>
        <v>22</v>
      </c>
      <c r="C213" s="2" t="s">
        <v>420</v>
      </c>
      <c r="D213" s="2" t="s">
        <v>171</v>
      </c>
      <c r="E213" s="2" t="s">
        <v>171</v>
      </c>
      <c r="F213" s="2" t="s">
        <v>172</v>
      </c>
      <c r="H213" s="2">
        <v>1.1420000000000001</v>
      </c>
      <c r="N213" s="2">
        <v>0.040999999999999995</v>
      </c>
      <c r="Q213" s="2">
        <v>0.055</v>
      </c>
      <c r="R213" s="2">
        <v>0.026000000000000002</v>
      </c>
      <c r="S213" s="10">
        <f t="shared" si="40"/>
      </c>
      <c r="T213" s="10">
        <f t="shared" si="41"/>
        <v>114.20000000000002</v>
      </c>
      <c r="V213" s="10">
        <f t="shared" si="42"/>
      </c>
      <c r="W213" s="10">
        <f t="shared" si="43"/>
      </c>
      <c r="Y213" s="10">
        <f t="shared" si="44"/>
      </c>
      <c r="Z213" s="10">
        <f t="shared" si="45"/>
      </c>
      <c r="AA213" s="10">
        <f t="shared" si="46"/>
      </c>
      <c r="AB213" s="10">
        <f t="shared" si="47"/>
        <v>4.1</v>
      </c>
      <c r="AD213" s="10">
        <f t="shared" si="48"/>
      </c>
      <c r="AE213" s="10">
        <f t="shared" si="49"/>
      </c>
      <c r="AG213" s="10">
        <f t="shared" si="50"/>
        <v>5.5</v>
      </c>
      <c r="AH213" s="10">
        <f t="shared" si="51"/>
        <v>2.6</v>
      </c>
      <c r="AJ213" s="6">
        <v>80323</v>
      </c>
      <c r="AK213" s="6">
        <v>114701</v>
      </c>
      <c r="AL213" s="6">
        <v>121159</v>
      </c>
      <c r="AM213" s="6">
        <v>129600</v>
      </c>
      <c r="AN213" s="6">
        <v>297900</v>
      </c>
      <c r="AP213" s="6">
        <v>214</v>
      </c>
      <c r="AQ213" s="6">
        <v>202</v>
      </c>
      <c r="AS213" s="6">
        <v>404</v>
      </c>
      <c r="AV213" s="63"/>
      <c r="AW213" s="63"/>
      <c r="AX213" s="10"/>
      <c r="AY213" s="10"/>
      <c r="AZ213" s="10"/>
      <c r="BA213" s="10"/>
      <c r="BB213" s="10"/>
      <c r="BC213" s="10"/>
      <c r="BD213" s="10"/>
      <c r="BE213" s="10"/>
      <c r="BF213" s="10">
        <v>2.5</v>
      </c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>
        <v>7.5</v>
      </c>
      <c r="BV213" s="12"/>
      <c r="BW213" s="12"/>
      <c r="BX213" s="12"/>
      <c r="BY213" s="12"/>
      <c r="CD213" s="11"/>
      <c r="CE213" s="11"/>
      <c r="CF213" s="11"/>
      <c r="CI213" s="10"/>
      <c r="CM213" s="6">
        <v>49</v>
      </c>
      <c r="CN213" s="6">
        <v>192</v>
      </c>
      <c r="CP213" s="6">
        <v>203</v>
      </c>
      <c r="CQ213" s="6">
        <v>1657</v>
      </c>
      <c r="CV213" s="36"/>
      <c r="CY213" s="64">
        <v>73.2</v>
      </c>
      <c r="CZ213" s="64">
        <v>93.7</v>
      </c>
      <c r="DE213" s="19">
        <v>66.4</v>
      </c>
      <c r="DG213" s="20">
        <v>0.56</v>
      </c>
    </row>
    <row r="214" spans="1:104" ht="10.5" customHeight="1" hidden="1">
      <c r="A214" s="2" t="s">
        <v>421</v>
      </c>
      <c r="B214" s="2">
        <f t="shared" si="39"/>
        <v>7</v>
      </c>
      <c r="C214" s="2" t="s">
        <v>422</v>
      </c>
      <c r="D214" s="2" t="s">
        <v>181</v>
      </c>
      <c r="E214" s="2" t="s">
        <v>181</v>
      </c>
      <c r="F214" s="2" t="s">
        <v>215</v>
      </c>
      <c r="S214" s="10">
        <f t="shared" si="40"/>
      </c>
      <c r="T214" s="10">
        <f t="shared" si="41"/>
      </c>
      <c r="V214" s="10">
        <f t="shared" si="42"/>
      </c>
      <c r="W214" s="10">
        <f t="shared" si="43"/>
      </c>
      <c r="Y214" s="10">
        <f t="shared" si="44"/>
      </c>
      <c r="Z214" s="10">
        <f t="shared" si="45"/>
      </c>
      <c r="AA214" s="10">
        <f t="shared" si="46"/>
      </c>
      <c r="AB214" s="10">
        <f t="shared" si="47"/>
      </c>
      <c r="AD214" s="10">
        <f t="shared" si="48"/>
      </c>
      <c r="AE214" s="10">
        <f t="shared" si="49"/>
      </c>
      <c r="AG214" s="10">
        <f t="shared" si="50"/>
      </c>
      <c r="AH214" s="10">
        <f t="shared" si="51"/>
      </c>
      <c r="AJ214" s="6">
        <v>2069</v>
      </c>
      <c r="AK214" s="6">
        <v>2148</v>
      </c>
      <c r="AL214" s="6">
        <v>2602</v>
      </c>
      <c r="AM214" s="6">
        <v>2466</v>
      </c>
      <c r="AN214" s="6">
        <v>3062</v>
      </c>
      <c r="AV214" s="63"/>
      <c r="AW214" s="63"/>
      <c r="AX214" s="10"/>
      <c r="AY214" s="10"/>
      <c r="AZ214" s="10"/>
      <c r="BA214" s="10"/>
      <c r="BB214" s="10"/>
      <c r="BC214" s="10"/>
      <c r="BD214" s="10"/>
      <c r="BE214" s="10"/>
      <c r="BK214" s="12">
        <v>6.5</v>
      </c>
      <c r="BL214" s="12"/>
      <c r="BM214" s="12"/>
      <c r="BN214" s="12"/>
      <c r="BO214" s="12">
        <v>7.9</v>
      </c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CD214" s="11"/>
      <c r="CE214" s="11"/>
      <c r="CF214" s="11"/>
      <c r="CI214" s="10"/>
      <c r="CV214" s="36"/>
      <c r="CY214" s="64"/>
      <c r="CZ214" s="64"/>
    </row>
    <row r="215" spans="1:104" ht="10.5" customHeight="1" hidden="1">
      <c r="A215" s="2" t="s">
        <v>423</v>
      </c>
      <c r="B215" s="2">
        <f t="shared" si="39"/>
        <v>5</v>
      </c>
      <c r="C215" s="2" t="s">
        <v>424</v>
      </c>
      <c r="D215" s="2" t="s">
        <v>176</v>
      </c>
      <c r="E215" s="2" t="s">
        <v>176</v>
      </c>
      <c r="F215" s="2" t="s">
        <v>177</v>
      </c>
      <c r="S215" s="10">
        <f t="shared" si="40"/>
      </c>
      <c r="T215" s="10">
        <f t="shared" si="41"/>
      </c>
      <c r="V215" s="10">
        <f t="shared" si="42"/>
      </c>
      <c r="W215" s="10">
        <f t="shared" si="43"/>
      </c>
      <c r="Y215" s="10">
        <f t="shared" si="44"/>
      </c>
      <c r="Z215" s="10">
        <f t="shared" si="45"/>
      </c>
      <c r="AA215" s="10">
        <f t="shared" si="46"/>
      </c>
      <c r="AB215" s="10">
        <f t="shared" si="47"/>
      </c>
      <c r="AD215" s="10">
        <f t="shared" si="48"/>
      </c>
      <c r="AE215" s="10">
        <f t="shared" si="49"/>
      </c>
      <c r="AG215" s="10">
        <f t="shared" si="50"/>
      </c>
      <c r="AH215" s="10">
        <f t="shared" si="51"/>
      </c>
      <c r="AK215" s="6">
        <v>29388</v>
      </c>
      <c r="AL215" s="6">
        <v>25185</v>
      </c>
      <c r="AM215" s="6">
        <v>20982</v>
      </c>
      <c r="AN215" s="6">
        <v>40916</v>
      </c>
      <c r="AV215" s="63"/>
      <c r="AW215" s="63"/>
      <c r="AX215" s="10"/>
      <c r="AY215" s="10"/>
      <c r="AZ215" s="10"/>
      <c r="BA215" s="10"/>
      <c r="BB215" s="10"/>
      <c r="BC215" s="10"/>
      <c r="BD215" s="10"/>
      <c r="BE215" s="10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CD215" s="11"/>
      <c r="CE215" s="11"/>
      <c r="CF215" s="11"/>
      <c r="CI215" s="10"/>
      <c r="CS215" s="12">
        <v>45.3</v>
      </c>
      <c r="CV215" s="36"/>
      <c r="CY215" s="64"/>
      <c r="CZ215" s="64"/>
    </row>
    <row r="216" spans="1:111" s="57" customFormat="1" ht="10.5" customHeight="1">
      <c r="A216" s="79" t="s">
        <v>425</v>
      </c>
      <c r="B216" s="79">
        <f t="shared" si="39"/>
        <v>30</v>
      </c>
      <c r="C216" s="79" t="s">
        <v>426</v>
      </c>
      <c r="D216" s="79" t="s">
        <v>171</v>
      </c>
      <c r="E216" s="79" t="s">
        <v>171</v>
      </c>
      <c r="F216" s="79" t="s">
        <v>177</v>
      </c>
      <c r="G216" s="79">
        <v>0.09</v>
      </c>
      <c r="H216" s="79">
        <v>0.73</v>
      </c>
      <c r="I216" s="79">
        <v>0.003</v>
      </c>
      <c r="J216" s="79">
        <v>0.306</v>
      </c>
      <c r="K216" s="79">
        <v>0</v>
      </c>
      <c r="L216" s="79">
        <v>0.007</v>
      </c>
      <c r="M216" s="79">
        <v>0.021</v>
      </c>
      <c r="N216" s="79">
        <v>0.042</v>
      </c>
      <c r="O216" s="79">
        <v>0</v>
      </c>
      <c r="P216" s="79">
        <v>0</v>
      </c>
      <c r="Q216" s="79">
        <v>0.069</v>
      </c>
      <c r="R216" s="79">
        <v>0.012</v>
      </c>
      <c r="S216" s="80">
        <f t="shared" si="40"/>
        <v>9</v>
      </c>
      <c r="T216" s="80">
        <f t="shared" si="41"/>
        <v>73</v>
      </c>
      <c r="U216" s="80"/>
      <c r="V216" s="80">
        <f t="shared" si="42"/>
        <v>0.3</v>
      </c>
      <c r="W216" s="80">
        <f t="shared" si="43"/>
        <v>30.599999999999998</v>
      </c>
      <c r="X216" s="80"/>
      <c r="Y216" s="80">
        <f t="shared" si="44"/>
        <v>0</v>
      </c>
      <c r="Z216" s="80">
        <f t="shared" si="45"/>
        <v>0.7000000000000001</v>
      </c>
      <c r="AA216" s="80">
        <f t="shared" si="46"/>
        <v>2.1</v>
      </c>
      <c r="AB216" s="80">
        <f t="shared" si="47"/>
        <v>4.2</v>
      </c>
      <c r="AC216" s="80"/>
      <c r="AD216" s="80">
        <f t="shared" si="48"/>
        <v>0</v>
      </c>
      <c r="AE216" s="80">
        <f t="shared" si="49"/>
        <v>0</v>
      </c>
      <c r="AF216" s="80"/>
      <c r="AG216" s="80">
        <f t="shared" si="50"/>
        <v>6.9</v>
      </c>
      <c r="AH216" s="80">
        <f t="shared" si="51"/>
        <v>1.2</v>
      </c>
      <c r="AI216" s="80"/>
      <c r="AJ216" s="55"/>
      <c r="AK216" s="55">
        <v>7811</v>
      </c>
      <c r="AL216" s="55">
        <v>26673</v>
      </c>
      <c r="AM216" s="55">
        <v>45536</v>
      </c>
      <c r="AN216" s="55">
        <v>65675</v>
      </c>
      <c r="AO216" s="55"/>
      <c r="AP216" s="55"/>
      <c r="AQ216" s="55"/>
      <c r="AR216" s="55"/>
      <c r="AS216" s="55">
        <v>419</v>
      </c>
      <c r="AT216" s="55"/>
      <c r="AU216" s="81"/>
      <c r="AV216" s="82"/>
      <c r="AW216" s="82"/>
      <c r="AX216" s="80"/>
      <c r="AY216" s="80"/>
      <c r="AZ216" s="80"/>
      <c r="BA216" s="80"/>
      <c r="BB216" s="80"/>
      <c r="BC216" s="80"/>
      <c r="BD216" s="80"/>
      <c r="BE216" s="80"/>
      <c r="BF216" s="80">
        <v>2.1</v>
      </c>
      <c r="BH216" s="83"/>
      <c r="BI216" s="83"/>
      <c r="BJ216" s="56"/>
      <c r="BK216" s="56"/>
      <c r="BL216" s="56"/>
      <c r="BM216" s="56"/>
      <c r="BN216" s="56"/>
      <c r="BO216" s="56"/>
      <c r="BP216" s="56"/>
      <c r="BQ216" s="56"/>
      <c r="BR216" s="56"/>
      <c r="BS216" s="56"/>
      <c r="BT216" s="56"/>
      <c r="BU216" s="56"/>
      <c r="BV216" s="56"/>
      <c r="BW216" s="56"/>
      <c r="BX216" s="56"/>
      <c r="BY216" s="56"/>
      <c r="BZ216" s="79"/>
      <c r="CA216" s="79"/>
      <c r="CB216" s="79"/>
      <c r="CC216" s="79"/>
      <c r="CD216" s="83"/>
      <c r="CE216" s="83"/>
      <c r="CF216" s="83"/>
      <c r="CG216" s="79"/>
      <c r="CH216" s="79"/>
      <c r="CI216" s="80"/>
      <c r="CJ216" s="79"/>
      <c r="CK216" s="79"/>
      <c r="CM216" s="55"/>
      <c r="CN216" s="55"/>
      <c r="CO216" s="55"/>
      <c r="CP216" s="55"/>
      <c r="CQ216" s="55"/>
      <c r="CR216" s="79"/>
      <c r="CS216" s="56"/>
      <c r="CV216" s="59">
        <v>12</v>
      </c>
      <c r="CW216" s="81"/>
      <c r="CX216" s="81"/>
      <c r="CY216" s="84"/>
      <c r="CZ216" s="84">
        <v>38</v>
      </c>
      <c r="DA216" s="55"/>
      <c r="DB216" s="55"/>
      <c r="DC216" s="55"/>
      <c r="DE216" s="60">
        <v>56.7</v>
      </c>
      <c r="DG216" s="61">
        <v>0.356</v>
      </c>
    </row>
    <row r="217" spans="1:105" ht="10.5" customHeight="1">
      <c r="A217" s="2" t="s">
        <v>427</v>
      </c>
      <c r="B217" s="2">
        <f t="shared" si="39"/>
        <v>43</v>
      </c>
      <c r="C217" s="2" t="s">
        <v>428</v>
      </c>
      <c r="D217" s="2" t="s">
        <v>176</v>
      </c>
      <c r="E217" s="2" t="s">
        <v>176</v>
      </c>
      <c r="F217" s="2" t="s">
        <v>174</v>
      </c>
      <c r="G217" s="2">
        <v>1</v>
      </c>
      <c r="H217" s="2">
        <v>0.7190000000000001</v>
      </c>
      <c r="I217" s="2">
        <v>0.65</v>
      </c>
      <c r="J217" s="2">
        <v>0.654</v>
      </c>
      <c r="K217" s="2">
        <v>0.132</v>
      </c>
      <c r="L217" s="2">
        <v>0.2</v>
      </c>
      <c r="M217" s="2">
        <v>0.185</v>
      </c>
      <c r="N217" s="2">
        <v>0.21100000000000002</v>
      </c>
      <c r="O217" s="2">
        <v>0.173</v>
      </c>
      <c r="P217" s="2">
        <v>0.089</v>
      </c>
      <c r="Q217" s="2">
        <v>0.191</v>
      </c>
      <c r="R217" s="2">
        <v>0.23199999999999998</v>
      </c>
      <c r="S217" s="10">
        <f t="shared" si="40"/>
        <v>100</v>
      </c>
      <c r="T217" s="10">
        <f t="shared" si="41"/>
        <v>71.9</v>
      </c>
      <c r="V217" s="10">
        <f t="shared" si="42"/>
        <v>65</v>
      </c>
      <c r="W217" s="10">
        <f t="shared" si="43"/>
        <v>65.4</v>
      </c>
      <c r="Y217" s="10">
        <f t="shared" si="44"/>
        <v>13.200000000000001</v>
      </c>
      <c r="Z217" s="10">
        <f t="shared" si="45"/>
        <v>20</v>
      </c>
      <c r="AA217" s="10">
        <f t="shared" si="46"/>
        <v>18.5</v>
      </c>
      <c r="AB217" s="10">
        <f t="shared" si="47"/>
        <v>21.1</v>
      </c>
      <c r="AD217" s="10">
        <f t="shared" si="48"/>
        <v>17.299999999999997</v>
      </c>
      <c r="AE217" s="10">
        <f t="shared" si="49"/>
        <v>8.9</v>
      </c>
      <c r="AG217" s="10">
        <f t="shared" si="50"/>
        <v>19.1</v>
      </c>
      <c r="AH217" s="10">
        <f t="shared" si="51"/>
        <v>23.2</v>
      </c>
      <c r="AN217" s="6">
        <v>159512</v>
      </c>
      <c r="AS217" s="6">
        <v>1556</v>
      </c>
      <c r="AV217" s="63">
        <v>59.1</v>
      </c>
      <c r="AW217" s="63">
        <v>42.2</v>
      </c>
      <c r="AX217" s="10"/>
      <c r="AY217" s="10">
        <v>7.8</v>
      </c>
      <c r="AZ217" s="10">
        <v>30.7</v>
      </c>
      <c r="BA217" s="10"/>
      <c r="BB217" s="10">
        <v>2.8</v>
      </c>
      <c r="BC217" s="10">
        <v>5.5</v>
      </c>
      <c r="BD217" s="10">
        <v>8.8</v>
      </c>
      <c r="BE217" s="10">
        <v>10</v>
      </c>
      <c r="BF217" s="10">
        <v>11.3</v>
      </c>
      <c r="BH217" s="11">
        <v>4.83</v>
      </c>
      <c r="BI217" s="11">
        <v>7.19</v>
      </c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CD217" s="11"/>
      <c r="CE217" s="11">
        <v>21.8</v>
      </c>
      <c r="CF217" s="11"/>
      <c r="CI217" s="10"/>
      <c r="CM217" s="6">
        <v>1148</v>
      </c>
      <c r="CN217" s="6">
        <v>747</v>
      </c>
      <c r="CP217" s="6">
        <v>8150</v>
      </c>
      <c r="CQ217" s="6">
        <v>5618</v>
      </c>
      <c r="CS217" s="12">
        <v>4.5</v>
      </c>
      <c r="CV217" s="36"/>
      <c r="CY217" s="64"/>
      <c r="CZ217" s="64"/>
      <c r="DA217" s="6">
        <v>2407</v>
      </c>
    </row>
    <row r="218" spans="1:111" ht="10.5" customHeight="1">
      <c r="A218" s="2" t="s">
        <v>429</v>
      </c>
      <c r="B218" s="2">
        <f t="shared" si="39"/>
        <v>60</v>
      </c>
      <c r="C218" s="2" t="s">
        <v>429</v>
      </c>
      <c r="D218" s="2" t="s">
        <v>171</v>
      </c>
      <c r="E218" s="2" t="s">
        <v>171</v>
      </c>
      <c r="F218" s="2" t="s">
        <v>183</v>
      </c>
      <c r="G218" s="2">
        <v>0.53</v>
      </c>
      <c r="H218" s="2">
        <v>0.893</v>
      </c>
      <c r="I218" s="2">
        <v>0.07</v>
      </c>
      <c r="J218" s="2">
        <v>0.282</v>
      </c>
      <c r="K218" s="2">
        <v>0</v>
      </c>
      <c r="L218" s="2">
        <v>0.021</v>
      </c>
      <c r="M218" s="2">
        <v>0.014</v>
      </c>
      <c r="N218" s="2">
        <v>0.025</v>
      </c>
      <c r="O218" s="2">
        <v>0</v>
      </c>
      <c r="P218" s="2">
        <v>0</v>
      </c>
      <c r="Q218" s="2">
        <v>0.036000000000000004</v>
      </c>
      <c r="R218" s="2">
        <v>0.015</v>
      </c>
      <c r="S218" s="10">
        <f t="shared" si="40"/>
        <v>53</v>
      </c>
      <c r="T218" s="10">
        <f t="shared" si="41"/>
        <v>89.3</v>
      </c>
      <c r="V218" s="10">
        <f t="shared" si="42"/>
        <v>7.000000000000001</v>
      </c>
      <c r="W218" s="10">
        <f t="shared" si="43"/>
        <v>28.199999999999996</v>
      </c>
      <c r="Y218" s="10">
        <f t="shared" si="44"/>
        <v>0</v>
      </c>
      <c r="Z218" s="10">
        <f t="shared" si="45"/>
        <v>2.1</v>
      </c>
      <c r="AA218" s="10">
        <f t="shared" si="46"/>
        <v>1.4000000000000001</v>
      </c>
      <c r="AB218" s="10">
        <f t="shared" si="47"/>
        <v>2.5</v>
      </c>
      <c r="AD218" s="10">
        <f t="shared" si="48"/>
        <v>0</v>
      </c>
      <c r="AE218" s="10">
        <f t="shared" si="49"/>
        <v>0</v>
      </c>
      <c r="AG218" s="10">
        <f t="shared" si="50"/>
        <v>3.6000000000000005</v>
      </c>
      <c r="AH218" s="10">
        <f t="shared" si="51"/>
        <v>1.5</v>
      </c>
      <c r="AJ218" s="6">
        <v>8403</v>
      </c>
      <c r="AK218" s="6">
        <v>3425</v>
      </c>
      <c r="AL218" s="6">
        <v>14492</v>
      </c>
      <c r="AM218" s="6">
        <v>15343</v>
      </c>
      <c r="AN218" s="6">
        <v>10489</v>
      </c>
      <c r="AP218" s="6">
        <v>131</v>
      </c>
      <c r="AQ218" s="6">
        <v>221</v>
      </c>
      <c r="AR218" s="6">
        <v>189</v>
      </c>
      <c r="AS218" s="6">
        <v>241</v>
      </c>
      <c r="AV218" s="63">
        <v>31.6</v>
      </c>
      <c r="AW218" s="63">
        <v>49.7</v>
      </c>
      <c r="AX218" s="10"/>
      <c r="AY218" s="10">
        <v>0.8</v>
      </c>
      <c r="AZ218" s="10">
        <v>12.3</v>
      </c>
      <c r="BA218" s="10"/>
      <c r="BB218" s="10">
        <v>0.4</v>
      </c>
      <c r="BC218" s="10">
        <v>0.6</v>
      </c>
      <c r="BD218" s="10">
        <v>0.7</v>
      </c>
      <c r="BE218" s="10">
        <v>0.8</v>
      </c>
      <c r="BF218" s="10">
        <v>1.2</v>
      </c>
      <c r="BH218" s="11">
        <v>1.78</v>
      </c>
      <c r="BI218" s="11">
        <v>4.05</v>
      </c>
      <c r="BK218" s="12">
        <v>4.5</v>
      </c>
      <c r="BL218" s="12"/>
      <c r="BM218" s="12">
        <v>9</v>
      </c>
      <c r="BN218" s="12"/>
      <c r="BO218" s="12">
        <v>4.5</v>
      </c>
      <c r="BP218" s="12"/>
      <c r="BQ218" s="12">
        <v>7.6</v>
      </c>
      <c r="BR218" s="12"/>
      <c r="BS218" s="12">
        <v>2.3</v>
      </c>
      <c r="BT218" s="12"/>
      <c r="BU218" s="12">
        <v>8.7</v>
      </c>
      <c r="BV218" s="12"/>
      <c r="BW218" s="12">
        <v>2.2</v>
      </c>
      <c r="BX218" s="12"/>
      <c r="BY218" s="12">
        <v>7.1</v>
      </c>
      <c r="CD218" s="11">
        <v>18.3</v>
      </c>
      <c r="CE218" s="11">
        <v>23.2</v>
      </c>
      <c r="CF218" s="11"/>
      <c r="CI218" s="10">
        <v>762.3188</v>
      </c>
      <c r="CJ218" s="2">
        <v>160</v>
      </c>
      <c r="CM218" s="6">
        <v>46</v>
      </c>
      <c r="CN218" s="6">
        <v>81</v>
      </c>
      <c r="CP218" s="6">
        <v>242</v>
      </c>
      <c r="CQ218" s="6">
        <v>552</v>
      </c>
      <c r="CV218" s="36"/>
      <c r="CY218" s="64">
        <v>47.7</v>
      </c>
      <c r="CZ218" s="64">
        <v>78.2</v>
      </c>
      <c r="DA218" s="6">
        <v>1110</v>
      </c>
      <c r="DC218" s="6">
        <v>578</v>
      </c>
      <c r="DE218" s="19">
        <v>42.7</v>
      </c>
      <c r="DG218" s="20">
        <v>0.378</v>
      </c>
    </row>
    <row r="219" spans="1:111" ht="12" customHeight="1">
      <c r="A219" s="2" t="s">
        <v>430</v>
      </c>
      <c r="B219" s="2">
        <f t="shared" si="39"/>
        <v>55</v>
      </c>
      <c r="C219" s="2" t="s">
        <v>430</v>
      </c>
      <c r="D219" s="2" t="s">
        <v>171</v>
      </c>
      <c r="E219" s="2" t="s">
        <v>171</v>
      </c>
      <c r="F219" s="2" t="s">
        <v>183</v>
      </c>
      <c r="G219" s="2">
        <v>1</v>
      </c>
      <c r="H219" s="2">
        <v>1.155</v>
      </c>
      <c r="I219" s="2">
        <v>0.06</v>
      </c>
      <c r="J219" s="2">
        <v>0.469</v>
      </c>
      <c r="K219" s="2">
        <v>0.001</v>
      </c>
      <c r="L219" s="2">
        <v>0.016</v>
      </c>
      <c r="M219" s="2">
        <v>0.032</v>
      </c>
      <c r="N219" s="2">
        <v>0.063</v>
      </c>
      <c r="O219" s="2">
        <v>0.003</v>
      </c>
      <c r="P219" s="2">
        <v>0.001</v>
      </c>
      <c r="Q219" s="2">
        <v>0.09</v>
      </c>
      <c r="R219" s="2">
        <v>0.038</v>
      </c>
      <c r="S219" s="10">
        <f t="shared" si="40"/>
        <v>100</v>
      </c>
      <c r="T219" s="10">
        <f t="shared" si="41"/>
        <v>115.5</v>
      </c>
      <c r="V219" s="10">
        <f t="shared" si="42"/>
        <v>6</v>
      </c>
      <c r="W219" s="10">
        <f t="shared" si="43"/>
        <v>46.9</v>
      </c>
      <c r="Y219" s="10">
        <f t="shared" si="44"/>
        <v>0.1</v>
      </c>
      <c r="Z219" s="10">
        <f t="shared" si="45"/>
        <v>1.6</v>
      </c>
      <c r="AA219" s="10">
        <f t="shared" si="46"/>
        <v>3.2</v>
      </c>
      <c r="AB219" s="10">
        <f t="shared" si="47"/>
        <v>6.3</v>
      </c>
      <c r="AD219" s="10">
        <f t="shared" si="48"/>
        <v>0.3</v>
      </c>
      <c r="AE219" s="10">
        <f t="shared" si="49"/>
        <v>0.1</v>
      </c>
      <c r="AG219" s="10">
        <f t="shared" si="50"/>
        <v>9</v>
      </c>
      <c r="AH219" s="10">
        <f t="shared" si="51"/>
        <v>3.8</v>
      </c>
      <c r="AJ219" s="6">
        <v>8479</v>
      </c>
      <c r="AK219" s="6">
        <v>8339</v>
      </c>
      <c r="AL219" s="6">
        <v>30843</v>
      </c>
      <c r="AM219" s="6">
        <v>49361</v>
      </c>
      <c r="AN219" s="6">
        <v>45593</v>
      </c>
      <c r="AP219" s="6">
        <v>117</v>
      </c>
      <c r="AQ219" s="6">
        <v>368</v>
      </c>
      <c r="AR219" s="6">
        <v>496</v>
      </c>
      <c r="AS219" s="6">
        <v>626</v>
      </c>
      <c r="AV219" s="63">
        <v>46</v>
      </c>
      <c r="AW219" s="63">
        <v>56.3</v>
      </c>
      <c r="AX219" s="10"/>
      <c r="AY219" s="10">
        <v>1.9</v>
      </c>
      <c r="AZ219" s="10">
        <v>4.3</v>
      </c>
      <c r="BA219" s="10"/>
      <c r="BB219" s="10">
        <v>0.2</v>
      </c>
      <c r="BC219" s="10">
        <v>0.6</v>
      </c>
      <c r="BD219" s="10">
        <v>1</v>
      </c>
      <c r="BE219" s="10">
        <v>1.5</v>
      </c>
      <c r="BF219" s="10">
        <v>2.3</v>
      </c>
      <c r="BH219" s="11">
        <v>1.63</v>
      </c>
      <c r="BI219" s="11">
        <v>2.31</v>
      </c>
      <c r="BK219" s="12">
        <v>3.4</v>
      </c>
      <c r="BL219" s="12"/>
      <c r="BM219" s="12"/>
      <c r="BN219" s="12"/>
      <c r="BO219" s="12">
        <v>6.6</v>
      </c>
      <c r="BP219" s="12"/>
      <c r="BQ219" s="12">
        <v>13.7</v>
      </c>
      <c r="BR219" s="12"/>
      <c r="BS219" s="12">
        <v>10.4</v>
      </c>
      <c r="BT219" s="12"/>
      <c r="BU219" s="12"/>
      <c r="BV219" s="12"/>
      <c r="BW219" s="12"/>
      <c r="BX219" s="12"/>
      <c r="BY219" s="12"/>
      <c r="CD219" s="11">
        <v>9</v>
      </c>
      <c r="CE219" s="11" t="s">
        <v>431</v>
      </c>
      <c r="CF219" s="11"/>
      <c r="CI219" s="10">
        <v>259.78</v>
      </c>
      <c r="CJ219" s="2">
        <v>234</v>
      </c>
      <c r="CM219" s="6">
        <v>96</v>
      </c>
      <c r="CN219" s="6">
        <v>212</v>
      </c>
      <c r="CP219" s="6">
        <v>522</v>
      </c>
      <c r="CQ219" s="6">
        <v>1687</v>
      </c>
      <c r="CV219" s="36">
        <v>32</v>
      </c>
      <c r="CW219" s="7">
        <v>23</v>
      </c>
      <c r="CY219" s="64">
        <v>66.4</v>
      </c>
      <c r="CZ219" s="64">
        <v>85.1</v>
      </c>
      <c r="DA219" s="6">
        <v>946</v>
      </c>
      <c r="DC219" s="6">
        <v>1161</v>
      </c>
      <c r="DE219" s="19">
        <v>48.9</v>
      </c>
      <c r="DG219" s="20">
        <v>0.507</v>
      </c>
    </row>
    <row r="220" spans="1:105" ht="10.5" customHeight="1" hidden="1">
      <c r="A220" s="2" t="s">
        <v>432</v>
      </c>
      <c r="B220" s="2">
        <f t="shared" si="39"/>
        <v>20</v>
      </c>
      <c r="C220" s="2" t="s">
        <v>433</v>
      </c>
      <c r="D220" s="2" t="s">
        <v>179</v>
      </c>
      <c r="F220" s="2" t="s">
        <v>174</v>
      </c>
      <c r="S220" s="10">
        <f t="shared" si="40"/>
      </c>
      <c r="T220" s="10">
        <f t="shared" si="41"/>
      </c>
      <c r="V220" s="10">
        <f t="shared" si="42"/>
      </c>
      <c r="W220" s="10">
        <f t="shared" si="43"/>
      </c>
      <c r="Y220" s="10">
        <f t="shared" si="44"/>
      </c>
      <c r="Z220" s="10">
        <f t="shared" si="45"/>
      </c>
      <c r="AA220" s="10">
        <f t="shared" si="46"/>
      </c>
      <c r="AB220" s="10">
        <f t="shared" si="47"/>
      </c>
      <c r="AD220" s="10">
        <f t="shared" si="48"/>
      </c>
      <c r="AE220" s="10">
        <f t="shared" si="49"/>
      </c>
      <c r="AG220" s="10">
        <f t="shared" si="50"/>
      </c>
      <c r="AH220" s="10">
        <f t="shared" si="51"/>
      </c>
      <c r="AP220" s="6">
        <v>1287</v>
      </c>
      <c r="AR220" s="6">
        <v>1216</v>
      </c>
      <c r="AV220" s="63">
        <v>80.6</v>
      </c>
      <c r="AW220" s="63">
        <v>32.6</v>
      </c>
      <c r="AX220" s="10"/>
      <c r="AY220" s="10">
        <v>13.8</v>
      </c>
      <c r="AZ220" s="10">
        <v>58.6</v>
      </c>
      <c r="BA220" s="10"/>
      <c r="BB220" s="10">
        <v>3.3</v>
      </c>
      <c r="BC220" s="10">
        <v>4.9</v>
      </c>
      <c r="BD220" s="10">
        <v>7.4</v>
      </c>
      <c r="BE220" s="10">
        <v>8.5</v>
      </c>
      <c r="BH220" s="11">
        <v>7.17</v>
      </c>
      <c r="BI220" s="11">
        <v>10.35</v>
      </c>
      <c r="BK220" s="12"/>
      <c r="BL220" s="12"/>
      <c r="BM220" s="12">
        <v>7</v>
      </c>
      <c r="BN220" s="12"/>
      <c r="BO220" s="12">
        <v>4</v>
      </c>
      <c r="BP220" s="12"/>
      <c r="BQ220" s="12"/>
      <c r="BR220" s="12"/>
      <c r="BS220" s="12">
        <v>4.6</v>
      </c>
      <c r="BT220" s="12"/>
      <c r="BU220" s="12">
        <v>8.2</v>
      </c>
      <c r="BV220" s="12"/>
      <c r="BW220" s="12"/>
      <c r="BX220" s="12"/>
      <c r="BY220" s="12"/>
      <c r="CD220" s="11"/>
      <c r="CE220" s="11"/>
      <c r="CF220" s="11"/>
      <c r="CI220" s="10"/>
      <c r="CM220" s="6">
        <v>3987</v>
      </c>
      <c r="CN220" s="6">
        <v>21</v>
      </c>
      <c r="CP220" s="6">
        <v>21720</v>
      </c>
      <c r="CQ220" s="6">
        <v>16572</v>
      </c>
      <c r="CV220" s="36">
        <v>50</v>
      </c>
      <c r="CY220" s="64"/>
      <c r="CZ220" s="64"/>
      <c r="DA220" s="6">
        <v>1800</v>
      </c>
    </row>
    <row r="221" spans="1:104" ht="10.5" customHeight="1" hidden="1">
      <c r="A221" s="2" t="s">
        <v>434</v>
      </c>
      <c r="B221" s="2">
        <f t="shared" si="39"/>
        <v>14</v>
      </c>
      <c r="D221" s="2" t="s">
        <v>181</v>
      </c>
      <c r="F221" s="2" t="s">
        <v>174</v>
      </c>
      <c r="S221" s="10">
        <f t="shared" si="40"/>
      </c>
      <c r="T221" s="10">
        <f t="shared" si="41"/>
      </c>
      <c r="V221" s="10">
        <f t="shared" si="42"/>
      </c>
      <c r="W221" s="10">
        <f t="shared" si="43"/>
      </c>
      <c r="Y221" s="10">
        <f t="shared" si="44"/>
      </c>
      <c r="Z221" s="10">
        <f t="shared" si="45"/>
      </c>
      <c r="AA221" s="10">
        <f t="shared" si="46"/>
      </c>
      <c r="AB221" s="10">
        <f t="shared" si="47"/>
      </c>
      <c r="AD221" s="10">
        <f t="shared" si="48"/>
      </c>
      <c r="AE221" s="10">
        <f t="shared" si="49"/>
      </c>
      <c r="AG221" s="10">
        <f t="shared" si="50"/>
      </c>
      <c r="AH221" s="10">
        <f t="shared" si="51"/>
      </c>
      <c r="AJ221" s="6">
        <v>386000</v>
      </c>
      <c r="AK221" s="6">
        <v>400799</v>
      </c>
      <c r="AP221" s="6">
        <v>2395</v>
      </c>
      <c r="AR221" s="6">
        <v>2683</v>
      </c>
      <c r="AV221" s="63">
        <v>47</v>
      </c>
      <c r="AW221" s="63">
        <v>21.2</v>
      </c>
      <c r="AX221" s="10"/>
      <c r="AY221" s="10">
        <v>43.9</v>
      </c>
      <c r="AZ221" s="10">
        <v>53.1</v>
      </c>
      <c r="BA221" s="10"/>
      <c r="BB221" s="10">
        <v>8.5</v>
      </c>
      <c r="BC221" s="10">
        <v>10.6</v>
      </c>
      <c r="BD221" s="10">
        <v>19.2</v>
      </c>
      <c r="BE221" s="10">
        <v>20.8</v>
      </c>
      <c r="BH221" s="11">
        <v>8.66</v>
      </c>
      <c r="BI221" s="11">
        <v>10.17</v>
      </c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CD221" s="11"/>
      <c r="CE221" s="11"/>
      <c r="CF221" s="11"/>
      <c r="CI221" s="10"/>
      <c r="CV221" s="36"/>
      <c r="CY221" s="64"/>
      <c r="CZ221" s="64"/>
    </row>
    <row r="222" spans="1:105" ht="10.5" customHeight="1" hidden="1">
      <c r="A222" s="2" t="s">
        <v>435</v>
      </c>
      <c r="B222" s="2">
        <f t="shared" si="39"/>
        <v>16</v>
      </c>
      <c r="S222" s="10">
        <f t="shared" si="40"/>
      </c>
      <c r="T222" s="10">
        <f t="shared" si="41"/>
      </c>
      <c r="V222" s="10">
        <f t="shared" si="42"/>
      </c>
      <c r="W222" s="10">
        <f t="shared" si="43"/>
      </c>
      <c r="Y222" s="10">
        <f t="shared" si="44"/>
      </c>
      <c r="Z222" s="10">
        <f t="shared" si="45"/>
      </c>
      <c r="AA222" s="10">
        <f t="shared" si="46"/>
      </c>
      <c r="AB222" s="10">
        <f t="shared" si="47"/>
      </c>
      <c r="AD222" s="10">
        <f t="shared" si="48"/>
      </c>
      <c r="AE222" s="10">
        <f t="shared" si="49"/>
      </c>
      <c r="AG222" s="10">
        <f t="shared" si="50"/>
      </c>
      <c r="AH222" s="10">
        <f t="shared" si="51"/>
      </c>
      <c r="AP222" s="6">
        <v>1971</v>
      </c>
      <c r="AR222" s="6">
        <v>1867</v>
      </c>
      <c r="AV222" s="63">
        <v>58.2</v>
      </c>
      <c r="AW222" s="63">
        <v>22.8</v>
      </c>
      <c r="AX222" s="10"/>
      <c r="AY222" s="10">
        <v>35</v>
      </c>
      <c r="AZ222" s="10">
        <v>63.3</v>
      </c>
      <c r="BA222" s="10"/>
      <c r="BB222" s="10">
        <v>5.3</v>
      </c>
      <c r="BC222" s="10">
        <v>9.3</v>
      </c>
      <c r="BD222" s="10">
        <v>10.9</v>
      </c>
      <c r="BE222" s="10">
        <v>13.9</v>
      </c>
      <c r="BH222" s="11">
        <v>8.14</v>
      </c>
      <c r="BI222" s="11">
        <v>10.52</v>
      </c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CD222" s="11"/>
      <c r="CE222" s="11"/>
      <c r="CF222" s="11"/>
      <c r="CI222" s="10"/>
      <c r="CM222" s="6">
        <v>29288</v>
      </c>
      <c r="CN222" s="6">
        <v>1</v>
      </c>
      <c r="CP222" s="6">
        <v>108679</v>
      </c>
      <c r="CQ222" s="6">
        <v>275</v>
      </c>
      <c r="CV222" s="36">
        <v>49</v>
      </c>
      <c r="CY222" s="64"/>
      <c r="CZ222" s="64"/>
      <c r="DA222" s="6">
        <v>3049</v>
      </c>
    </row>
    <row r="223" spans="1:104" ht="10.5" customHeight="1" hidden="1">
      <c r="A223" s="2" t="s">
        <v>436</v>
      </c>
      <c r="B223" s="2">
        <f t="shared" si="39"/>
        <v>28</v>
      </c>
      <c r="D223" s="2" t="s">
        <v>181</v>
      </c>
      <c r="E223" s="2" t="s">
        <v>181</v>
      </c>
      <c r="F223" s="2" t="s">
        <v>172</v>
      </c>
      <c r="G223" s="2">
        <v>0.97</v>
      </c>
      <c r="I223" s="2">
        <v>0.57</v>
      </c>
      <c r="K223" s="2">
        <v>0.111</v>
      </c>
      <c r="L223" s="2">
        <v>0.165</v>
      </c>
      <c r="M223" s="2">
        <v>0.212</v>
      </c>
      <c r="O223" s="2">
        <v>0.186</v>
      </c>
      <c r="P223" s="2">
        <v>0.035</v>
      </c>
      <c r="S223" s="10">
        <f t="shared" si="40"/>
        <v>97</v>
      </c>
      <c r="T223" s="10">
        <f t="shared" si="41"/>
      </c>
      <c r="V223" s="10">
        <f t="shared" si="42"/>
        <v>56.99999999999999</v>
      </c>
      <c r="W223" s="10">
        <f t="shared" si="43"/>
      </c>
      <c r="Y223" s="10">
        <f t="shared" si="44"/>
        <v>11.1</v>
      </c>
      <c r="Z223" s="10">
        <f t="shared" si="45"/>
        <v>16.5</v>
      </c>
      <c r="AA223" s="10">
        <f t="shared" si="46"/>
        <v>21.2</v>
      </c>
      <c r="AB223" s="10">
        <f t="shared" si="47"/>
      </c>
      <c r="AD223" s="10">
        <f t="shared" si="48"/>
        <v>18.6</v>
      </c>
      <c r="AE223" s="10">
        <f t="shared" si="49"/>
        <v>3.5000000000000004</v>
      </c>
      <c r="AG223" s="10">
        <f t="shared" si="50"/>
      </c>
      <c r="AH223" s="10">
        <f t="shared" si="51"/>
      </c>
      <c r="AV223" s="63">
        <v>38.5</v>
      </c>
      <c r="AW223" s="63">
        <v>33.7</v>
      </c>
      <c r="AX223" s="10"/>
      <c r="AY223" s="10">
        <v>15.1</v>
      </c>
      <c r="AZ223" s="10">
        <v>37.7</v>
      </c>
      <c r="BA223" s="10"/>
      <c r="BB223" s="10">
        <v>4.3</v>
      </c>
      <c r="BC223" s="10">
        <v>5.7</v>
      </c>
      <c r="BD223" s="10">
        <v>11</v>
      </c>
      <c r="BE223" s="10">
        <v>12.2</v>
      </c>
      <c r="BH223" s="11">
        <v>3.8</v>
      </c>
      <c r="BI223" s="11">
        <v>7.44</v>
      </c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CD223" s="11"/>
      <c r="CE223" s="11"/>
      <c r="CF223" s="11"/>
      <c r="CI223" s="10"/>
      <c r="CM223" s="6">
        <v>529</v>
      </c>
      <c r="CN223" s="6">
        <v>6668</v>
      </c>
      <c r="CP223" s="6">
        <v>4781</v>
      </c>
      <c r="CQ223" s="6">
        <v>56123</v>
      </c>
      <c r="CV223" s="36"/>
      <c r="CY223" s="64"/>
      <c r="CZ223" s="64"/>
    </row>
    <row r="224" spans="1:105" ht="10.5" customHeight="1" hidden="1">
      <c r="A224" s="2" t="s">
        <v>436</v>
      </c>
      <c r="B224" s="2">
        <f t="shared" si="39"/>
        <v>0</v>
      </c>
      <c r="D224" s="2" t="s">
        <v>181</v>
      </c>
      <c r="E224" s="2" t="s">
        <v>181</v>
      </c>
      <c r="S224" s="10">
        <f t="shared" si="40"/>
      </c>
      <c r="T224" s="10">
        <f t="shared" si="41"/>
      </c>
      <c r="V224" s="10">
        <f t="shared" si="42"/>
      </c>
      <c r="W224" s="10">
        <f t="shared" si="43"/>
      </c>
      <c r="Y224" s="10">
        <f t="shared" si="44"/>
      </c>
      <c r="Z224" s="10">
        <f t="shared" si="45"/>
      </c>
      <c r="AA224" s="10">
        <f t="shared" si="46"/>
      </c>
      <c r="AB224" s="10">
        <f t="shared" si="47"/>
      </c>
      <c r="AD224" s="10">
        <f t="shared" si="48"/>
      </c>
      <c r="AE224" s="10">
        <f t="shared" si="49"/>
      </c>
      <c r="AG224" s="10">
        <f t="shared" si="50"/>
      </c>
      <c r="AH224" s="10">
        <f t="shared" si="51"/>
      </c>
      <c r="AV224" s="63"/>
      <c r="AW224" s="63"/>
      <c r="AX224" s="10"/>
      <c r="AY224" s="10"/>
      <c r="AZ224" s="10"/>
      <c r="BA224" s="10"/>
      <c r="BB224" s="10"/>
      <c r="BC224" s="10"/>
      <c r="BD224" s="10"/>
      <c r="BE224" s="10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CD224" s="11"/>
      <c r="CE224" s="11"/>
      <c r="CF224" s="11"/>
      <c r="CI224" s="10"/>
      <c r="CV224" s="36"/>
      <c r="CY224" s="64"/>
      <c r="CZ224" s="64"/>
      <c r="DA224" s="6">
        <v>1660</v>
      </c>
    </row>
    <row r="225" spans="1:104" ht="10.5" customHeight="1" hidden="1">
      <c r="A225" s="2" t="s">
        <v>437</v>
      </c>
      <c r="B225" s="2">
        <f t="shared" si="39"/>
        <v>0</v>
      </c>
      <c r="C225" s="2" t="s">
        <v>437</v>
      </c>
      <c r="S225" s="10">
        <f t="shared" si="40"/>
      </c>
      <c r="T225" s="10">
        <f t="shared" si="41"/>
      </c>
      <c r="V225" s="10">
        <f t="shared" si="42"/>
      </c>
      <c r="W225" s="10">
        <f t="shared" si="43"/>
      </c>
      <c r="Y225" s="10">
        <f t="shared" si="44"/>
      </c>
      <c r="Z225" s="10">
        <f t="shared" si="45"/>
      </c>
      <c r="AA225" s="10">
        <f t="shared" si="46"/>
      </c>
      <c r="AB225" s="10">
        <f t="shared" si="47"/>
      </c>
      <c r="AD225" s="10">
        <f t="shared" si="48"/>
      </c>
      <c r="AE225" s="10">
        <f t="shared" si="49"/>
      </c>
      <c r="AG225" s="10">
        <f t="shared" si="50"/>
      </c>
      <c r="AH225" s="10">
        <f t="shared" si="51"/>
      </c>
      <c r="AV225" s="63"/>
      <c r="AW225" s="63"/>
      <c r="AX225" s="10"/>
      <c r="AY225" s="10"/>
      <c r="AZ225" s="10"/>
      <c r="BA225" s="10"/>
      <c r="BB225" s="10"/>
      <c r="BC225" s="10"/>
      <c r="BD225" s="10"/>
      <c r="BE225" s="10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CD225" s="11"/>
      <c r="CE225" s="11"/>
      <c r="CF225" s="11"/>
      <c r="CI225" s="10"/>
      <c r="CV225" s="36"/>
      <c r="CY225" s="64"/>
      <c r="CZ225" s="64"/>
    </row>
    <row r="226" spans="1:104" ht="10.5" customHeight="1" hidden="1">
      <c r="A226" s="2" t="s">
        <v>438</v>
      </c>
      <c r="B226" s="2">
        <f t="shared" si="39"/>
        <v>6</v>
      </c>
      <c r="C226" s="2" t="s">
        <v>438</v>
      </c>
      <c r="G226" s="2" t="s">
        <v>439</v>
      </c>
      <c r="N226" s="2">
        <v>0.20800000000000002</v>
      </c>
      <c r="Q226" s="2">
        <v>0.252</v>
      </c>
      <c r="R226" s="2">
        <v>0.157</v>
      </c>
      <c r="S226" s="10" t="e">
        <f>IF(#REF!="","",#REF!*100)</f>
        <v>#REF!</v>
      </c>
      <c r="T226" s="10">
        <f aca="true" t="shared" si="52" ref="T226:T244">IF(H226="","",H226*100)</f>
      </c>
      <c r="V226" s="10">
        <f t="shared" si="42"/>
      </c>
      <c r="W226" s="10">
        <f t="shared" si="43"/>
      </c>
      <c r="Y226" s="10">
        <f t="shared" si="44"/>
      </c>
      <c r="Z226" s="10">
        <f t="shared" si="45"/>
      </c>
      <c r="AA226" s="10">
        <f t="shared" si="46"/>
      </c>
      <c r="AB226" s="10">
        <f t="shared" si="47"/>
        <v>20.8</v>
      </c>
      <c r="AD226" s="10">
        <f t="shared" si="48"/>
      </c>
      <c r="AE226" s="10">
        <f t="shared" si="49"/>
      </c>
      <c r="AG226" s="10">
        <f t="shared" si="50"/>
        <v>25.2</v>
      </c>
      <c r="AH226" s="10">
        <f t="shared" si="51"/>
        <v>15.7</v>
      </c>
      <c r="AV226" s="63"/>
      <c r="AW226" s="63"/>
      <c r="AX226" s="10"/>
      <c r="AY226" s="10"/>
      <c r="AZ226" s="10"/>
      <c r="BA226" s="10"/>
      <c r="BB226" s="10"/>
      <c r="BC226" s="10"/>
      <c r="BD226" s="10"/>
      <c r="BE226" s="10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CD226" s="11"/>
      <c r="CE226" s="11"/>
      <c r="CF226" s="11"/>
      <c r="CI226" s="10"/>
      <c r="CV226" s="36"/>
      <c r="CY226" s="64"/>
      <c r="CZ226" s="64"/>
    </row>
    <row r="227" spans="1:104" ht="10.5" customHeight="1" hidden="1">
      <c r="A227" s="2" t="s">
        <v>440</v>
      </c>
      <c r="B227" s="2">
        <f t="shared" si="39"/>
        <v>10</v>
      </c>
      <c r="C227" s="2" t="s">
        <v>440</v>
      </c>
      <c r="D227" s="2" t="s">
        <v>179</v>
      </c>
      <c r="F227" s="2" t="s">
        <v>174</v>
      </c>
      <c r="G227" s="2" t="s">
        <v>441</v>
      </c>
      <c r="S227" s="10" t="e">
        <f>IF(#REF!="","",#REF!*100)</f>
        <v>#REF!</v>
      </c>
      <c r="T227" s="10">
        <f t="shared" si="52"/>
      </c>
      <c r="V227" s="10">
        <f t="shared" si="42"/>
      </c>
      <c r="W227" s="10">
        <f t="shared" si="43"/>
      </c>
      <c r="Y227" s="10">
        <f t="shared" si="44"/>
      </c>
      <c r="Z227" s="10">
        <f t="shared" si="45"/>
      </c>
      <c r="AA227" s="10">
        <f t="shared" si="46"/>
      </c>
      <c r="AB227" s="10">
        <f t="shared" si="47"/>
      </c>
      <c r="AD227" s="10">
        <f t="shared" si="48"/>
      </c>
      <c r="AE227" s="10">
        <f t="shared" si="49"/>
      </c>
      <c r="AG227" s="10">
        <f t="shared" si="50"/>
      </c>
      <c r="AH227" s="10">
        <f t="shared" si="51"/>
      </c>
      <c r="AJ227" s="6">
        <v>394992</v>
      </c>
      <c r="AK227" s="6">
        <v>411995</v>
      </c>
      <c r="AL227" s="6">
        <v>350334</v>
      </c>
      <c r="AM227" s="6">
        <v>327092</v>
      </c>
      <c r="AP227" s="6">
        <v>1847</v>
      </c>
      <c r="AR227" s="6">
        <v>1374</v>
      </c>
      <c r="AV227" s="63"/>
      <c r="AW227" s="63"/>
      <c r="AX227" s="10"/>
      <c r="AY227" s="10"/>
      <c r="AZ227" s="10"/>
      <c r="BA227" s="10"/>
      <c r="BB227" s="10"/>
      <c r="BC227" s="10"/>
      <c r="BD227" s="10"/>
      <c r="BE227" s="10"/>
      <c r="BK227" s="12"/>
      <c r="BL227" s="12"/>
      <c r="BM227" s="12">
        <v>23.3</v>
      </c>
      <c r="BN227" s="12"/>
      <c r="BO227" s="12">
        <v>4.7</v>
      </c>
      <c r="BP227" s="12"/>
      <c r="BQ227" s="12">
        <v>32.5</v>
      </c>
      <c r="BR227" s="12"/>
      <c r="BS227" s="12">
        <v>6.1</v>
      </c>
      <c r="BT227" s="12"/>
      <c r="BU227" s="12"/>
      <c r="BV227" s="12"/>
      <c r="BW227" s="12"/>
      <c r="BX227" s="12"/>
      <c r="BY227" s="12"/>
      <c r="CD227" s="11"/>
      <c r="CE227" s="11"/>
      <c r="CF227" s="11"/>
      <c r="CI227" s="10"/>
      <c r="CV227" s="36">
        <v>46</v>
      </c>
      <c r="CY227" s="64"/>
      <c r="CZ227" s="64"/>
    </row>
    <row r="228" spans="1:104" ht="10.5" customHeight="1" hidden="1">
      <c r="A228" s="2" t="s">
        <v>442</v>
      </c>
      <c r="B228" s="2">
        <f t="shared" si="39"/>
        <v>4</v>
      </c>
      <c r="C228" s="2" t="s">
        <v>442</v>
      </c>
      <c r="G228" s="2" t="s">
        <v>443</v>
      </c>
      <c r="S228" s="10" t="e">
        <f>IF(#REF!="","",#REF!*100)</f>
        <v>#REF!</v>
      </c>
      <c r="T228" s="10">
        <f t="shared" si="52"/>
      </c>
      <c r="V228" s="10">
        <f t="shared" si="42"/>
      </c>
      <c r="W228" s="10">
        <f t="shared" si="43"/>
      </c>
      <c r="Y228" s="10">
        <f t="shared" si="44"/>
      </c>
      <c r="Z228" s="10">
        <f t="shared" si="45"/>
      </c>
      <c r="AA228" s="10">
        <f t="shared" si="46"/>
      </c>
      <c r="AB228" s="10">
        <f t="shared" si="47"/>
      </c>
      <c r="AD228" s="10">
        <f t="shared" si="48"/>
      </c>
      <c r="AE228" s="10">
        <f t="shared" si="49"/>
      </c>
      <c r="AG228" s="10">
        <f t="shared" si="50"/>
      </c>
      <c r="AH228" s="10">
        <f t="shared" si="51"/>
      </c>
      <c r="AP228" s="6">
        <v>177</v>
      </c>
      <c r="AR228" s="6">
        <v>176</v>
      </c>
      <c r="AV228" s="63"/>
      <c r="AW228" s="63"/>
      <c r="AX228" s="10"/>
      <c r="AY228" s="10"/>
      <c r="AZ228" s="10"/>
      <c r="BA228" s="10"/>
      <c r="BB228" s="10"/>
      <c r="BC228" s="10"/>
      <c r="BD228" s="10"/>
      <c r="BE228" s="10"/>
      <c r="BK228" s="12"/>
      <c r="BL228" s="12"/>
      <c r="BM228" s="12">
        <v>12.4</v>
      </c>
      <c r="BN228" s="12"/>
      <c r="BO228" s="12"/>
      <c r="BP228" s="12"/>
      <c r="BQ228" s="12">
        <v>16.9</v>
      </c>
      <c r="BR228" s="12"/>
      <c r="BS228" s="12"/>
      <c r="BT228" s="12"/>
      <c r="BU228" s="12"/>
      <c r="BV228" s="12"/>
      <c r="BW228" s="12"/>
      <c r="BX228" s="12"/>
      <c r="BY228" s="12"/>
      <c r="CD228" s="11"/>
      <c r="CE228" s="11"/>
      <c r="CF228" s="11"/>
      <c r="CI228" s="10"/>
      <c r="CV228" s="36"/>
      <c r="CY228" s="64"/>
      <c r="CZ228" s="64"/>
    </row>
    <row r="229" spans="1:104" ht="10.5" customHeight="1" hidden="1">
      <c r="A229" s="2" t="s">
        <v>444</v>
      </c>
      <c r="B229" s="2">
        <f t="shared" si="39"/>
        <v>10</v>
      </c>
      <c r="C229" s="2" t="s">
        <v>444</v>
      </c>
      <c r="D229" s="2" t="s">
        <v>181</v>
      </c>
      <c r="F229" s="2" t="s">
        <v>174</v>
      </c>
      <c r="G229" s="2" t="s">
        <v>445</v>
      </c>
      <c r="S229" s="10" t="e">
        <f>IF(#REF!="","",#REF!*100)</f>
        <v>#REF!</v>
      </c>
      <c r="T229" s="10">
        <f t="shared" si="52"/>
      </c>
      <c r="V229" s="10">
        <f t="shared" si="42"/>
      </c>
      <c r="W229" s="10">
        <f t="shared" si="43"/>
      </c>
      <c r="Y229" s="10">
        <f t="shared" si="44"/>
      </c>
      <c r="Z229" s="10">
        <f t="shared" si="45"/>
      </c>
      <c r="AA229" s="10">
        <f t="shared" si="46"/>
      </c>
      <c r="AB229" s="10">
        <f t="shared" si="47"/>
      </c>
      <c r="AD229" s="10">
        <f t="shared" si="48"/>
      </c>
      <c r="AE229" s="10">
        <f t="shared" si="49"/>
      </c>
      <c r="AG229" s="10">
        <f t="shared" si="50"/>
      </c>
      <c r="AH229" s="10">
        <f t="shared" si="51"/>
      </c>
      <c r="AJ229" s="6">
        <v>1041225</v>
      </c>
      <c r="AK229" s="6">
        <v>1223221</v>
      </c>
      <c r="AP229" s="6">
        <v>1987</v>
      </c>
      <c r="AR229" s="6">
        <v>2810</v>
      </c>
      <c r="AV229" s="63"/>
      <c r="AW229" s="63"/>
      <c r="AX229" s="10"/>
      <c r="AY229" s="10"/>
      <c r="AZ229" s="10"/>
      <c r="BA229" s="10"/>
      <c r="BB229" s="10"/>
      <c r="BC229" s="10"/>
      <c r="BD229" s="10"/>
      <c r="BE229" s="10"/>
      <c r="BK229" s="12">
        <v>3.5</v>
      </c>
      <c r="BL229" s="12"/>
      <c r="BM229" s="12">
        <v>9.2</v>
      </c>
      <c r="BN229" s="12"/>
      <c r="BO229" s="12">
        <v>4.7</v>
      </c>
      <c r="BP229" s="12"/>
      <c r="BQ229" s="12">
        <v>9.5</v>
      </c>
      <c r="BR229" s="12"/>
      <c r="BS229" s="12">
        <v>4</v>
      </c>
      <c r="BT229" s="12"/>
      <c r="BU229" s="12">
        <v>8.6</v>
      </c>
      <c r="BV229" s="12"/>
      <c r="BW229" s="12"/>
      <c r="BX229" s="12"/>
      <c r="BY229" s="12"/>
      <c r="CD229" s="11"/>
      <c r="CE229" s="11"/>
      <c r="CF229" s="11"/>
      <c r="CI229" s="10"/>
      <c r="CV229" s="36"/>
      <c r="CY229" s="64"/>
      <c r="CZ229" s="64"/>
    </row>
    <row r="230" spans="1:104" ht="10.5" customHeight="1" hidden="1">
      <c r="A230" s="2" t="s">
        <v>446</v>
      </c>
      <c r="B230" s="2">
        <f t="shared" si="39"/>
        <v>2</v>
      </c>
      <c r="C230" s="2" t="s">
        <v>446</v>
      </c>
      <c r="G230" s="2" t="s">
        <v>447</v>
      </c>
      <c r="S230" s="10" t="e">
        <f>IF(#REF!="","",#REF!*100)</f>
        <v>#REF!</v>
      </c>
      <c r="T230" s="10">
        <f t="shared" si="52"/>
      </c>
      <c r="V230" s="10">
        <f t="shared" si="42"/>
      </c>
      <c r="W230" s="10">
        <f t="shared" si="43"/>
      </c>
      <c r="Y230" s="10">
        <f t="shared" si="44"/>
      </c>
      <c r="Z230" s="10">
        <f t="shared" si="45"/>
      </c>
      <c r="AA230" s="10">
        <f t="shared" si="46"/>
      </c>
      <c r="AB230" s="10">
        <f t="shared" si="47"/>
      </c>
      <c r="AD230" s="10">
        <f t="shared" si="48"/>
      </c>
      <c r="AE230" s="10">
        <f t="shared" si="49"/>
      </c>
      <c r="AG230" s="10">
        <f t="shared" si="50"/>
      </c>
      <c r="AH230" s="10">
        <f t="shared" si="51"/>
      </c>
      <c r="AV230" s="63"/>
      <c r="AW230" s="63"/>
      <c r="AX230" s="10"/>
      <c r="AY230" s="10"/>
      <c r="AZ230" s="10"/>
      <c r="BA230" s="10"/>
      <c r="BB230" s="10"/>
      <c r="BC230" s="10"/>
      <c r="BD230" s="10"/>
      <c r="BE230" s="10"/>
      <c r="BK230" s="12">
        <v>3.6</v>
      </c>
      <c r="BL230" s="12"/>
      <c r="BM230" s="12"/>
      <c r="BN230" s="12"/>
      <c r="BO230" s="12">
        <v>9</v>
      </c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CD230" s="11"/>
      <c r="CE230" s="11"/>
      <c r="CF230" s="11"/>
      <c r="CI230" s="10"/>
      <c r="CV230" s="36"/>
      <c r="CY230" s="64"/>
      <c r="CZ230" s="64"/>
    </row>
    <row r="231" spans="1:104" ht="10.5" customHeight="1" hidden="1">
      <c r="A231" s="2" t="s">
        <v>448</v>
      </c>
      <c r="B231" s="2">
        <f t="shared" si="39"/>
        <v>2</v>
      </c>
      <c r="C231" s="2" t="s">
        <v>448</v>
      </c>
      <c r="G231" s="2" t="s">
        <v>449</v>
      </c>
      <c r="S231" s="10" t="e">
        <f>IF(#REF!="","",#REF!*100)</f>
        <v>#REF!</v>
      </c>
      <c r="T231" s="10">
        <f t="shared" si="52"/>
      </c>
      <c r="V231" s="10">
        <f t="shared" si="42"/>
      </c>
      <c r="W231" s="10">
        <f t="shared" si="43"/>
      </c>
      <c r="Y231" s="10">
        <f t="shared" si="44"/>
      </c>
      <c r="Z231" s="10">
        <f t="shared" si="45"/>
      </c>
      <c r="AA231" s="10">
        <f t="shared" si="46"/>
      </c>
      <c r="AB231" s="10">
        <f t="shared" si="47"/>
      </c>
      <c r="AD231" s="10">
        <f t="shared" si="48"/>
      </c>
      <c r="AE231" s="10">
        <f t="shared" si="49"/>
      </c>
      <c r="AG231" s="10">
        <f t="shared" si="50"/>
      </c>
      <c r="AH231" s="10">
        <f t="shared" si="51"/>
      </c>
      <c r="AV231" s="63"/>
      <c r="AW231" s="63"/>
      <c r="AX231" s="10"/>
      <c r="AY231" s="10"/>
      <c r="AZ231" s="10"/>
      <c r="BA231" s="10"/>
      <c r="BB231" s="10"/>
      <c r="BC231" s="10"/>
      <c r="BD231" s="10"/>
      <c r="BE231" s="10"/>
      <c r="BK231" s="12"/>
      <c r="BL231" s="12"/>
      <c r="BM231" s="12">
        <v>13.4</v>
      </c>
      <c r="BN231" s="12"/>
      <c r="BO231" s="12"/>
      <c r="BP231" s="12"/>
      <c r="BQ231" s="12">
        <v>7.5</v>
      </c>
      <c r="BR231" s="12"/>
      <c r="BS231" s="12"/>
      <c r="BT231" s="12"/>
      <c r="BU231" s="12"/>
      <c r="BV231" s="12"/>
      <c r="BW231" s="12"/>
      <c r="BX231" s="12"/>
      <c r="BY231" s="12"/>
      <c r="CD231" s="11"/>
      <c r="CE231" s="11"/>
      <c r="CF231" s="11"/>
      <c r="CI231" s="10"/>
      <c r="CV231" s="36"/>
      <c r="CY231" s="64"/>
      <c r="CZ231" s="64"/>
    </row>
    <row r="232" spans="1:104" ht="10.5" customHeight="1" hidden="1">
      <c r="A232" s="2" t="s">
        <v>450</v>
      </c>
      <c r="B232" s="2">
        <f t="shared" si="39"/>
        <v>1</v>
      </c>
      <c r="C232" s="2" t="s">
        <v>450</v>
      </c>
      <c r="G232" s="2" t="s">
        <v>451</v>
      </c>
      <c r="S232" s="10" t="e">
        <f>IF(#REF!="","",#REF!*100)</f>
        <v>#REF!</v>
      </c>
      <c r="T232" s="10">
        <f t="shared" si="52"/>
      </c>
      <c r="V232" s="10">
        <f t="shared" si="42"/>
      </c>
      <c r="W232" s="10">
        <f t="shared" si="43"/>
      </c>
      <c r="Y232" s="10">
        <f t="shared" si="44"/>
      </c>
      <c r="Z232" s="10">
        <f t="shared" si="45"/>
      </c>
      <c r="AA232" s="10">
        <f t="shared" si="46"/>
      </c>
      <c r="AB232" s="10">
        <f t="shared" si="47"/>
      </c>
      <c r="AD232" s="10">
        <f t="shared" si="48"/>
      </c>
      <c r="AE232" s="10">
        <f t="shared" si="49"/>
      </c>
      <c r="AG232" s="10">
        <f t="shared" si="50"/>
      </c>
      <c r="AH232" s="10">
        <f t="shared" si="51"/>
      </c>
      <c r="AV232" s="63"/>
      <c r="AW232" s="63"/>
      <c r="AX232" s="10"/>
      <c r="AY232" s="10"/>
      <c r="AZ232" s="10"/>
      <c r="BA232" s="10"/>
      <c r="BB232" s="10"/>
      <c r="BC232" s="10"/>
      <c r="BD232" s="10"/>
      <c r="BE232" s="10"/>
      <c r="BK232" s="12"/>
      <c r="BL232" s="12"/>
      <c r="BM232" s="12"/>
      <c r="BN232" s="12"/>
      <c r="BO232" s="12"/>
      <c r="BP232" s="12"/>
      <c r="BQ232" s="12">
        <v>13.2</v>
      </c>
      <c r="BR232" s="12"/>
      <c r="BS232" s="12"/>
      <c r="BT232" s="12"/>
      <c r="BU232" s="12"/>
      <c r="BV232" s="12"/>
      <c r="BW232" s="12"/>
      <c r="BX232" s="12"/>
      <c r="BY232" s="12"/>
      <c r="CD232" s="11"/>
      <c r="CE232" s="11"/>
      <c r="CF232" s="11"/>
      <c r="CI232" s="10"/>
      <c r="CV232" s="36"/>
      <c r="CY232" s="64"/>
      <c r="CZ232" s="64"/>
    </row>
    <row r="233" spans="1:104" ht="10.5" customHeight="1" hidden="1">
      <c r="A233" s="2" t="s">
        <v>452</v>
      </c>
      <c r="B233" s="2">
        <f t="shared" si="39"/>
        <v>2</v>
      </c>
      <c r="C233" s="2" t="s">
        <v>452</v>
      </c>
      <c r="S233" s="10">
        <f aca="true" t="shared" si="53" ref="S233:S242">IF(G233="","",G233*100)</f>
      </c>
      <c r="T233" s="10">
        <f t="shared" si="52"/>
      </c>
      <c r="V233" s="10">
        <f t="shared" si="42"/>
      </c>
      <c r="W233" s="10">
        <f t="shared" si="43"/>
      </c>
      <c r="Y233" s="10">
        <f t="shared" si="44"/>
      </c>
      <c r="Z233" s="10">
        <f t="shared" si="45"/>
      </c>
      <c r="AA233" s="10">
        <f t="shared" si="46"/>
      </c>
      <c r="AB233" s="10">
        <f t="shared" si="47"/>
      </c>
      <c r="AD233" s="10">
        <f t="shared" si="48"/>
      </c>
      <c r="AE233" s="10">
        <f t="shared" si="49"/>
      </c>
      <c r="AG233" s="10">
        <f t="shared" si="50"/>
      </c>
      <c r="AH233" s="10">
        <f t="shared" si="51"/>
      </c>
      <c r="AV233" s="63"/>
      <c r="AW233" s="63"/>
      <c r="AX233" s="10"/>
      <c r="AY233" s="10"/>
      <c r="AZ233" s="10"/>
      <c r="BA233" s="10"/>
      <c r="BB233" s="10"/>
      <c r="BC233" s="10"/>
      <c r="BD233" s="10"/>
      <c r="BE233" s="10"/>
      <c r="BK233" s="12"/>
      <c r="BL233" s="12"/>
      <c r="BM233" s="12">
        <v>14.3</v>
      </c>
      <c r="BN233" s="12"/>
      <c r="BO233" s="12"/>
      <c r="BP233" s="12"/>
      <c r="BQ233" s="12">
        <v>15.1</v>
      </c>
      <c r="BR233" s="12"/>
      <c r="BS233" s="12"/>
      <c r="BT233" s="12"/>
      <c r="BU233" s="12"/>
      <c r="BV233" s="12"/>
      <c r="BW233" s="12"/>
      <c r="BX233" s="12"/>
      <c r="BY233" s="12"/>
      <c r="CD233" s="11"/>
      <c r="CE233" s="11"/>
      <c r="CF233" s="11"/>
      <c r="CI233" s="10"/>
      <c r="CV233" s="36"/>
      <c r="CY233" s="64"/>
      <c r="CZ233" s="64"/>
    </row>
    <row r="234" spans="1:104" ht="10.5" customHeight="1" hidden="1">
      <c r="A234" s="2" t="s">
        <v>453</v>
      </c>
      <c r="B234" s="2">
        <f t="shared" si="39"/>
        <v>4</v>
      </c>
      <c r="C234" s="2" t="s">
        <v>453</v>
      </c>
      <c r="D234" s="2" t="s">
        <v>454</v>
      </c>
      <c r="E234" s="2" t="s">
        <v>454</v>
      </c>
      <c r="S234" s="10">
        <f t="shared" si="53"/>
      </c>
      <c r="T234" s="10">
        <f t="shared" si="52"/>
      </c>
      <c r="V234" s="10">
        <f t="shared" si="42"/>
      </c>
      <c r="W234" s="10">
        <f t="shared" si="43"/>
      </c>
      <c r="Y234" s="10">
        <f t="shared" si="44"/>
      </c>
      <c r="Z234" s="10">
        <f t="shared" si="45"/>
      </c>
      <c r="AA234" s="10">
        <f t="shared" si="46"/>
      </c>
      <c r="AB234" s="10">
        <f t="shared" si="47"/>
      </c>
      <c r="AD234" s="10">
        <f t="shared" si="48"/>
      </c>
      <c r="AE234" s="10">
        <f t="shared" si="49"/>
      </c>
      <c r="AG234" s="10">
        <f t="shared" si="50"/>
      </c>
      <c r="AH234" s="10">
        <f t="shared" si="51"/>
      </c>
      <c r="AV234" s="63"/>
      <c r="AW234" s="63"/>
      <c r="AX234" s="10"/>
      <c r="AY234" s="10"/>
      <c r="AZ234" s="10"/>
      <c r="BA234" s="10"/>
      <c r="BB234" s="10"/>
      <c r="BC234" s="10"/>
      <c r="BD234" s="10"/>
      <c r="BE234" s="10"/>
      <c r="BK234" s="12"/>
      <c r="BL234" s="12"/>
      <c r="BM234" s="12">
        <v>15</v>
      </c>
      <c r="BN234" s="12"/>
      <c r="BO234" s="12"/>
      <c r="BP234" s="12"/>
      <c r="BQ234" s="12"/>
      <c r="BR234" s="12"/>
      <c r="BS234" s="12"/>
      <c r="BT234" s="12"/>
      <c r="BU234" s="12">
        <v>12.2</v>
      </c>
      <c r="BV234" s="12"/>
      <c r="BW234" s="12"/>
      <c r="BX234" s="12"/>
      <c r="BY234" s="12"/>
      <c r="CD234" s="11">
        <v>9.7</v>
      </c>
      <c r="CE234" s="11">
        <v>24.7</v>
      </c>
      <c r="CF234" s="11"/>
      <c r="CI234" s="10"/>
      <c r="CV234" s="36"/>
      <c r="CY234" s="64"/>
      <c r="CZ234" s="64"/>
    </row>
    <row r="235" spans="1:104" ht="10.5" customHeight="1" hidden="1">
      <c r="A235" s="2" t="s">
        <v>455</v>
      </c>
      <c r="B235" s="2">
        <f t="shared" si="39"/>
        <v>1</v>
      </c>
      <c r="C235" s="2" t="s">
        <v>455</v>
      </c>
      <c r="D235" s="2" t="s">
        <v>456</v>
      </c>
      <c r="E235" s="2" t="s">
        <v>456</v>
      </c>
      <c r="S235" s="10">
        <f t="shared" si="53"/>
      </c>
      <c r="T235" s="10">
        <f t="shared" si="52"/>
      </c>
      <c r="V235" s="10">
        <f t="shared" si="42"/>
      </c>
      <c r="W235" s="10">
        <f t="shared" si="43"/>
      </c>
      <c r="Y235" s="10">
        <f t="shared" si="44"/>
      </c>
      <c r="Z235" s="10">
        <f t="shared" si="45"/>
      </c>
      <c r="AA235" s="10">
        <f t="shared" si="46"/>
      </c>
      <c r="AB235" s="10">
        <f t="shared" si="47"/>
      </c>
      <c r="AD235" s="10">
        <f t="shared" si="48"/>
      </c>
      <c r="AE235" s="10">
        <f t="shared" si="49"/>
      </c>
      <c r="AG235" s="10">
        <f t="shared" si="50"/>
      </c>
      <c r="AH235" s="10">
        <f t="shared" si="51"/>
      </c>
      <c r="AV235" s="63"/>
      <c r="AW235" s="63"/>
      <c r="AX235" s="10"/>
      <c r="AY235" s="10"/>
      <c r="AZ235" s="10"/>
      <c r="BA235" s="10"/>
      <c r="BB235" s="10"/>
      <c r="BC235" s="10"/>
      <c r="BD235" s="10"/>
      <c r="BE235" s="10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>
        <v>16.2</v>
      </c>
      <c r="BV235" s="12"/>
      <c r="BW235" s="12"/>
      <c r="BX235" s="12"/>
      <c r="BY235" s="12"/>
      <c r="CD235" s="11"/>
      <c r="CE235" s="11"/>
      <c r="CF235" s="11"/>
      <c r="CI235" s="10"/>
      <c r="CV235" s="36"/>
      <c r="CY235" s="64"/>
      <c r="CZ235" s="64"/>
    </row>
    <row r="236" spans="1:104" ht="10.5" customHeight="1" hidden="1">
      <c r="A236" s="2" t="s">
        <v>457</v>
      </c>
      <c r="B236" s="2">
        <f t="shared" si="39"/>
        <v>1</v>
      </c>
      <c r="C236" s="2" t="s">
        <v>457</v>
      </c>
      <c r="D236" s="2" t="s">
        <v>458</v>
      </c>
      <c r="E236" s="2" t="s">
        <v>458</v>
      </c>
      <c r="S236" s="10">
        <f t="shared" si="53"/>
      </c>
      <c r="T236" s="10">
        <f t="shared" si="52"/>
      </c>
      <c r="V236" s="10">
        <f t="shared" si="42"/>
      </c>
      <c r="W236" s="10">
        <f t="shared" si="43"/>
      </c>
      <c r="Y236" s="10">
        <f t="shared" si="44"/>
      </c>
      <c r="Z236" s="10">
        <f t="shared" si="45"/>
      </c>
      <c r="AA236" s="10">
        <f t="shared" si="46"/>
      </c>
      <c r="AB236" s="10">
        <f t="shared" si="47"/>
      </c>
      <c r="AD236" s="10">
        <f t="shared" si="48"/>
      </c>
      <c r="AE236" s="10">
        <f t="shared" si="49"/>
      </c>
      <c r="AG236" s="10">
        <f t="shared" si="50"/>
      </c>
      <c r="AH236" s="10">
        <f t="shared" si="51"/>
      </c>
      <c r="AV236" s="63"/>
      <c r="AW236" s="63"/>
      <c r="AX236" s="10"/>
      <c r="AY236" s="10"/>
      <c r="AZ236" s="10"/>
      <c r="BA236" s="10"/>
      <c r="BB236" s="10"/>
      <c r="BC236" s="10"/>
      <c r="BD236" s="10"/>
      <c r="BE236" s="10"/>
      <c r="BK236" s="12"/>
      <c r="BL236" s="12"/>
      <c r="BM236" s="12">
        <v>12.2</v>
      </c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CD236" s="11"/>
      <c r="CE236" s="11"/>
      <c r="CF236" s="11"/>
      <c r="CI236" s="10"/>
      <c r="CV236" s="36"/>
      <c r="CY236" s="64"/>
      <c r="CZ236" s="64"/>
    </row>
    <row r="237" spans="1:104" ht="10.5" customHeight="1" hidden="1">
      <c r="A237" s="2" t="s">
        <v>459</v>
      </c>
      <c r="B237" s="2">
        <f t="shared" si="39"/>
        <v>1</v>
      </c>
      <c r="C237" s="2" t="s">
        <v>459</v>
      </c>
      <c r="D237" s="2" t="s">
        <v>460</v>
      </c>
      <c r="E237" s="2" t="s">
        <v>460</v>
      </c>
      <c r="S237" s="10">
        <f t="shared" si="53"/>
      </c>
      <c r="T237" s="10">
        <f t="shared" si="52"/>
      </c>
      <c r="V237" s="10">
        <f t="shared" si="42"/>
      </c>
      <c r="W237" s="10">
        <f t="shared" si="43"/>
      </c>
      <c r="Y237" s="10">
        <f t="shared" si="44"/>
      </c>
      <c r="Z237" s="10">
        <f t="shared" si="45"/>
      </c>
      <c r="AA237" s="10">
        <f t="shared" si="46"/>
      </c>
      <c r="AB237" s="10">
        <f t="shared" si="47"/>
      </c>
      <c r="AD237" s="10">
        <f t="shared" si="48"/>
      </c>
      <c r="AE237" s="10">
        <f t="shared" si="49"/>
      </c>
      <c r="AG237" s="10">
        <f t="shared" si="50"/>
      </c>
      <c r="AH237" s="10">
        <f t="shared" si="51"/>
      </c>
      <c r="AV237" s="63"/>
      <c r="AW237" s="63"/>
      <c r="AX237" s="10"/>
      <c r="AY237" s="10"/>
      <c r="AZ237" s="10"/>
      <c r="BA237" s="10"/>
      <c r="BB237" s="10"/>
      <c r="BC237" s="10"/>
      <c r="BD237" s="10"/>
      <c r="BE237" s="10"/>
      <c r="BK237" s="12"/>
      <c r="BL237" s="12"/>
      <c r="BM237" s="12">
        <v>16.9</v>
      </c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CD237" s="11"/>
      <c r="CE237" s="11"/>
      <c r="CF237" s="11"/>
      <c r="CI237" s="10"/>
      <c r="CV237" s="36"/>
      <c r="CY237" s="64"/>
      <c r="CZ237" s="64"/>
    </row>
    <row r="238" spans="1:104" ht="10.5" customHeight="1" hidden="1">
      <c r="A238" s="2" t="s">
        <v>461</v>
      </c>
      <c r="B238" s="2">
        <f t="shared" si="39"/>
        <v>1</v>
      </c>
      <c r="C238" s="2" t="s">
        <v>461</v>
      </c>
      <c r="D238" s="2" t="s">
        <v>462</v>
      </c>
      <c r="E238" s="2" t="s">
        <v>462</v>
      </c>
      <c r="S238" s="10">
        <f t="shared" si="53"/>
      </c>
      <c r="T238" s="10">
        <f t="shared" si="52"/>
      </c>
      <c r="V238" s="10">
        <f t="shared" si="42"/>
      </c>
      <c r="W238" s="10">
        <f t="shared" si="43"/>
      </c>
      <c r="Y238" s="10">
        <f t="shared" si="44"/>
      </c>
      <c r="Z238" s="10">
        <f t="shared" si="45"/>
      </c>
      <c r="AA238" s="10">
        <f t="shared" si="46"/>
      </c>
      <c r="AB238" s="10">
        <f t="shared" si="47"/>
      </c>
      <c r="AD238" s="10">
        <f t="shared" si="48"/>
      </c>
      <c r="AE238" s="10">
        <f t="shared" si="49"/>
      </c>
      <c r="AG238" s="10">
        <f t="shared" si="50"/>
      </c>
      <c r="AH238" s="10">
        <f t="shared" si="51"/>
      </c>
      <c r="AV238" s="63"/>
      <c r="AW238" s="63"/>
      <c r="AX238" s="10"/>
      <c r="AY238" s="10"/>
      <c r="AZ238" s="10"/>
      <c r="BA238" s="10"/>
      <c r="BB238" s="10"/>
      <c r="BC238" s="10"/>
      <c r="BD238" s="10"/>
      <c r="BE238" s="10"/>
      <c r="BK238" s="12"/>
      <c r="BL238" s="12"/>
      <c r="BM238" s="12">
        <v>14.1</v>
      </c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CD238" s="11"/>
      <c r="CE238" s="11"/>
      <c r="CF238" s="11"/>
      <c r="CI238" s="10"/>
      <c r="CV238" s="36"/>
      <c r="CY238" s="64"/>
      <c r="CZ238" s="64"/>
    </row>
    <row r="239" spans="1:104" ht="10.5" customHeight="1" hidden="1">
      <c r="A239" s="2" t="s">
        <v>463</v>
      </c>
      <c r="B239" s="2">
        <f t="shared" si="39"/>
        <v>2</v>
      </c>
      <c r="C239" s="2" t="s">
        <v>463</v>
      </c>
      <c r="S239" s="10">
        <f t="shared" si="53"/>
      </c>
      <c r="T239" s="10">
        <f t="shared" si="52"/>
      </c>
      <c r="V239" s="10">
        <f t="shared" si="42"/>
      </c>
      <c r="W239" s="10">
        <f t="shared" si="43"/>
      </c>
      <c r="Y239" s="10">
        <f t="shared" si="44"/>
      </c>
      <c r="Z239" s="10">
        <f t="shared" si="45"/>
      </c>
      <c r="AA239" s="10">
        <f t="shared" si="46"/>
      </c>
      <c r="AB239" s="10">
        <f t="shared" si="47"/>
      </c>
      <c r="AD239" s="10">
        <f t="shared" si="48"/>
      </c>
      <c r="AE239" s="10">
        <f t="shared" si="49"/>
      </c>
      <c r="AG239" s="10">
        <f t="shared" si="50"/>
      </c>
      <c r="AH239" s="10">
        <f t="shared" si="51"/>
      </c>
      <c r="AK239" s="6">
        <v>360</v>
      </c>
      <c r="AV239" s="63"/>
      <c r="AW239" s="63"/>
      <c r="AX239" s="10"/>
      <c r="AY239" s="10"/>
      <c r="AZ239" s="10"/>
      <c r="BA239" s="10"/>
      <c r="BB239" s="10"/>
      <c r="BC239" s="10"/>
      <c r="BD239" s="10"/>
      <c r="BE239" s="10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CD239" s="11">
        <v>6</v>
      </c>
      <c r="CE239" s="11"/>
      <c r="CF239" s="11"/>
      <c r="CI239" s="10"/>
      <c r="CV239" s="36"/>
      <c r="CY239" s="64"/>
      <c r="CZ239" s="64"/>
    </row>
    <row r="240" spans="1:104" ht="10.5" customHeight="1" hidden="1">
      <c r="A240" s="2" t="s">
        <v>464</v>
      </c>
      <c r="B240" s="2">
        <f t="shared" si="39"/>
        <v>5</v>
      </c>
      <c r="C240" s="2" t="s">
        <v>464</v>
      </c>
      <c r="S240" s="10">
        <f t="shared" si="53"/>
      </c>
      <c r="T240" s="10">
        <f t="shared" si="52"/>
      </c>
      <c r="V240" s="10">
        <f t="shared" si="42"/>
      </c>
      <c r="W240" s="10">
        <f t="shared" si="43"/>
      </c>
      <c r="Y240" s="10">
        <f t="shared" si="44"/>
      </c>
      <c r="Z240" s="10">
        <f t="shared" si="45"/>
      </c>
      <c r="AA240" s="10">
        <f t="shared" si="46"/>
      </c>
      <c r="AB240" s="10">
        <f t="shared" si="47"/>
      </c>
      <c r="AD240" s="10">
        <f t="shared" si="48"/>
      </c>
      <c r="AE240" s="10">
        <f t="shared" si="49"/>
      </c>
      <c r="AG240" s="10">
        <f t="shared" si="50"/>
      </c>
      <c r="AH240" s="10">
        <f t="shared" si="51"/>
      </c>
      <c r="AJ240" s="6">
        <v>7758</v>
      </c>
      <c r="AK240" s="6">
        <v>9104</v>
      </c>
      <c r="AL240" s="6">
        <v>9775</v>
      </c>
      <c r="AM240" s="6">
        <v>10938</v>
      </c>
      <c r="AN240" s="6">
        <v>14403</v>
      </c>
      <c r="AV240" s="63"/>
      <c r="AW240" s="63"/>
      <c r="AX240" s="10"/>
      <c r="AY240" s="10"/>
      <c r="AZ240" s="10"/>
      <c r="BA240" s="10"/>
      <c r="BB240" s="10"/>
      <c r="BC240" s="10"/>
      <c r="BD240" s="10"/>
      <c r="BE240" s="10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CD240" s="11"/>
      <c r="CE240" s="11"/>
      <c r="CF240" s="11"/>
      <c r="CI240" s="10"/>
      <c r="CV240" s="36"/>
      <c r="CY240" s="64"/>
      <c r="CZ240" s="64"/>
    </row>
    <row r="241" spans="1:104" ht="10.5" customHeight="1" hidden="1">
      <c r="A241" s="2" t="s">
        <v>465</v>
      </c>
      <c r="B241" s="2">
        <f t="shared" si="39"/>
        <v>1</v>
      </c>
      <c r="S241" s="10">
        <f t="shared" si="53"/>
      </c>
      <c r="T241" s="10">
        <f t="shared" si="52"/>
      </c>
      <c r="V241" s="10">
        <f t="shared" si="42"/>
      </c>
      <c r="W241" s="10">
        <f t="shared" si="43"/>
      </c>
      <c r="Y241" s="10">
        <f t="shared" si="44"/>
      </c>
      <c r="Z241" s="10">
        <f t="shared" si="45"/>
      </c>
      <c r="AA241" s="10">
        <f t="shared" si="46"/>
      </c>
      <c r="AB241" s="10">
        <f t="shared" si="47"/>
      </c>
      <c r="AD241" s="10">
        <f t="shared" si="48"/>
      </c>
      <c r="AE241" s="10">
        <f t="shared" si="49"/>
      </c>
      <c r="AG241" s="10">
        <f t="shared" si="50"/>
      </c>
      <c r="AH241" s="10">
        <f t="shared" si="51"/>
      </c>
      <c r="AJ241" s="6">
        <v>1590</v>
      </c>
      <c r="AV241" s="63"/>
      <c r="AW241" s="63"/>
      <c r="AX241" s="10"/>
      <c r="AY241" s="10"/>
      <c r="AZ241" s="10"/>
      <c r="BA241" s="10"/>
      <c r="BB241" s="10"/>
      <c r="BC241" s="10"/>
      <c r="BD241" s="10"/>
      <c r="BE241" s="10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CD241" s="11"/>
      <c r="CE241" s="11"/>
      <c r="CF241" s="11"/>
      <c r="CI241" s="10"/>
      <c r="CV241" s="36"/>
      <c r="CY241" s="64"/>
      <c r="CZ241" s="64"/>
    </row>
    <row r="242" spans="1:104" ht="10.5" customHeight="1" hidden="1">
      <c r="A242" s="2" t="s">
        <v>466</v>
      </c>
      <c r="B242" s="2">
        <f t="shared" si="39"/>
        <v>2</v>
      </c>
      <c r="S242" s="10">
        <f t="shared" si="53"/>
      </c>
      <c r="T242" s="10">
        <f t="shared" si="52"/>
      </c>
      <c r="V242" s="10">
        <f t="shared" si="42"/>
      </c>
      <c r="W242" s="10">
        <f t="shared" si="43"/>
      </c>
      <c r="Y242" s="10">
        <f t="shared" si="44"/>
      </c>
      <c r="Z242" s="10">
        <f t="shared" si="45"/>
      </c>
      <c r="AA242" s="10">
        <f t="shared" si="46"/>
      </c>
      <c r="AB242" s="10">
        <f t="shared" si="47"/>
      </c>
      <c r="AD242" s="10">
        <f t="shared" si="48"/>
      </c>
      <c r="AE242" s="10">
        <f t="shared" si="49"/>
      </c>
      <c r="AG242" s="10">
        <f t="shared" si="50"/>
      </c>
      <c r="AH242" s="10">
        <f t="shared" si="51"/>
      </c>
      <c r="AP242" s="6">
        <v>71</v>
      </c>
      <c r="AR242" s="6">
        <v>174</v>
      </c>
      <c r="AV242" s="63"/>
      <c r="AW242" s="63"/>
      <c r="AX242" s="10"/>
      <c r="AY242" s="10"/>
      <c r="AZ242" s="10"/>
      <c r="BA242" s="10"/>
      <c r="BB242" s="10"/>
      <c r="BC242" s="10"/>
      <c r="BD242" s="10"/>
      <c r="BE242" s="10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CD242" s="11"/>
      <c r="CE242" s="11"/>
      <c r="CF242" s="11"/>
      <c r="CI242" s="10"/>
      <c r="CV242" s="36"/>
      <c r="CY242" s="64"/>
      <c r="CZ242" s="64"/>
    </row>
    <row r="243" spans="20:104" ht="10.5" customHeight="1" hidden="1">
      <c r="T243" s="10">
        <f t="shared" si="52"/>
      </c>
      <c r="V243" s="10">
        <f t="shared" si="42"/>
      </c>
      <c r="W243" s="10">
        <f t="shared" si="43"/>
      </c>
      <c r="Y243" s="10">
        <f t="shared" si="44"/>
      </c>
      <c r="Z243" s="10">
        <f t="shared" si="45"/>
      </c>
      <c r="AA243" s="10">
        <f t="shared" si="46"/>
      </c>
      <c r="AB243" s="10">
        <f t="shared" si="47"/>
      </c>
      <c r="AD243" s="10">
        <f t="shared" si="48"/>
      </c>
      <c r="AE243" s="10">
        <f t="shared" si="49"/>
      </c>
      <c r="AG243" s="10">
        <f t="shared" si="50"/>
      </c>
      <c r="AH243" s="10">
        <f t="shared" si="51"/>
      </c>
      <c r="AK243" s="6">
        <v>36</v>
      </c>
      <c r="AV243" s="63"/>
      <c r="AW243" s="63"/>
      <c r="AX243" s="10"/>
      <c r="AY243" s="10"/>
      <c r="AZ243" s="10"/>
      <c r="BA243" s="10"/>
      <c r="BB243" s="10"/>
      <c r="BC243" s="10"/>
      <c r="BD243" s="10"/>
      <c r="BE243" s="10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CD243" s="11"/>
      <c r="CE243" s="11"/>
      <c r="CF243" s="11"/>
      <c r="CI243" s="10"/>
      <c r="CV243" s="36"/>
      <c r="CY243" s="64"/>
      <c r="CZ243" s="64"/>
    </row>
    <row r="244" spans="2:104" ht="10.5" customHeight="1" hidden="1">
      <c r="B244" s="2">
        <f>COUNTIF(B10:B242,"=0")</f>
        <v>16</v>
      </c>
      <c r="C244" s="2" t="s">
        <v>467</v>
      </c>
      <c r="T244" s="10">
        <f t="shared" si="52"/>
      </c>
      <c r="V244" s="10">
        <f t="shared" si="42"/>
      </c>
      <c r="W244" s="10">
        <f t="shared" si="43"/>
      </c>
      <c r="Y244" s="10">
        <f t="shared" si="44"/>
      </c>
      <c r="Z244" s="10">
        <f t="shared" si="45"/>
      </c>
      <c r="AA244" s="10">
        <f t="shared" si="46"/>
      </c>
      <c r="AB244" s="10">
        <f t="shared" si="47"/>
      </c>
      <c r="AD244" s="10">
        <f t="shared" si="48"/>
      </c>
      <c r="AE244" s="10">
        <f t="shared" si="49"/>
      </c>
      <c r="AG244" s="10">
        <f t="shared" si="50"/>
      </c>
      <c r="AH244" s="10">
        <f t="shared" si="51"/>
      </c>
      <c r="AK244" s="6">
        <v>2129</v>
      </c>
      <c r="AV244" s="63"/>
      <c r="AW244" s="63"/>
      <c r="AX244" s="10"/>
      <c r="AY244" s="10"/>
      <c r="AZ244" s="10"/>
      <c r="BA244" s="10"/>
      <c r="BB244" s="10"/>
      <c r="BC244" s="10"/>
      <c r="BD244" s="10"/>
      <c r="BE244" s="10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CD244" s="11"/>
      <c r="CE244" s="11"/>
      <c r="CF244" s="11"/>
      <c r="CI244" s="10"/>
      <c r="CV244" s="36"/>
      <c r="CY244" s="64"/>
      <c r="CZ244" s="64"/>
    </row>
    <row r="245" spans="48:104" ht="10.5" customHeight="1">
      <c r="AV245" s="63"/>
      <c r="AW245" s="63"/>
      <c r="AX245" s="10"/>
      <c r="AY245" s="10"/>
      <c r="AZ245" s="10"/>
      <c r="BA245" s="10"/>
      <c r="BB245" s="10"/>
      <c r="BC245" s="10"/>
      <c r="BD245" s="10"/>
      <c r="BE245" s="10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CD245" s="11"/>
      <c r="CE245" s="11"/>
      <c r="CF245" s="11"/>
      <c r="CI245" s="10"/>
      <c r="CV245" s="36"/>
      <c r="CY245" s="64"/>
      <c r="CZ245" s="64"/>
    </row>
    <row r="246" spans="48:104" ht="10.5" customHeight="1" thickBot="1">
      <c r="AV246" s="63"/>
      <c r="AW246" s="63"/>
      <c r="AX246" s="10"/>
      <c r="AY246" s="10"/>
      <c r="AZ246" s="10"/>
      <c r="BA246" s="10"/>
      <c r="BB246" s="10"/>
      <c r="BC246" s="10"/>
      <c r="BD246" s="10"/>
      <c r="BE246" s="10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CD246" s="11"/>
      <c r="CE246" s="11"/>
      <c r="CF246" s="11"/>
      <c r="CI246" s="10"/>
      <c r="CV246" s="36"/>
      <c r="CY246" s="64"/>
      <c r="CZ246" s="64"/>
    </row>
    <row r="247" spans="1:111" s="98" customFormat="1" ht="10.5" customHeight="1" thickTop="1">
      <c r="A247" s="92" t="s">
        <v>468</v>
      </c>
      <c r="B247" s="93"/>
      <c r="C247" s="93"/>
      <c r="D247" s="93"/>
      <c r="E247" s="93"/>
      <c r="F247" s="93"/>
      <c r="G247" s="93">
        <v>0.8175925920313627</v>
      </c>
      <c r="H247" s="93">
        <v>1.02188927868103</v>
      </c>
      <c r="I247" s="93">
        <v>0.32046514945951843</v>
      </c>
      <c r="J247" s="93">
        <v>0.6267820272376928</v>
      </c>
      <c r="K247" s="93">
        <v>0.08968317748610406</v>
      </c>
      <c r="L247" s="93">
        <v>0.14333577890525537</v>
      </c>
      <c r="M247" s="93">
        <v>0.12912752354613333</v>
      </c>
      <c r="N247" s="93">
        <v>0.18011521141399983</v>
      </c>
      <c r="O247" s="93">
        <v>0.11460776120278028</v>
      </c>
      <c r="P247" s="93">
        <v>0.06132634668398909</v>
      </c>
      <c r="Q247" s="93">
        <v>0.1832137508782531</v>
      </c>
      <c r="R247" s="93">
        <v>0.17646348377610965</v>
      </c>
      <c r="S247" s="94">
        <f aca="true" t="shared" si="54" ref="S247:S256">IF(G247="","",G247*100)</f>
        <v>81.75925920313627</v>
      </c>
      <c r="T247" s="94">
        <f aca="true" t="shared" si="55" ref="T247:T256">IF(H247="","",H247*100)</f>
        <v>102.18892786810301</v>
      </c>
      <c r="U247" s="94"/>
      <c r="V247" s="94">
        <f aca="true" t="shared" si="56" ref="V247:V256">IF(I247="","",I247*100)</f>
        <v>32.04651494595184</v>
      </c>
      <c r="W247" s="94">
        <f aca="true" t="shared" si="57" ref="W247:W256">IF(J247="","",J247*100)</f>
        <v>62.67820272376928</v>
      </c>
      <c r="X247" s="94"/>
      <c r="Y247" s="94">
        <f aca="true" t="shared" si="58" ref="Y247:Y256">IF(K247="","",K247*100)</f>
        <v>8.968317748610406</v>
      </c>
      <c r="Z247" s="94">
        <f aca="true" t="shared" si="59" ref="Z247:Z256">IF(L247="","",L247*100)</f>
        <v>14.333577890525536</v>
      </c>
      <c r="AA247" s="94">
        <f aca="true" t="shared" si="60" ref="AA247:AA256">IF(M247="","",M247*100)</f>
        <v>12.912752354613332</v>
      </c>
      <c r="AB247" s="94">
        <f aca="true" t="shared" si="61" ref="AB247:AB256">IF(N247="","",N247*100)</f>
        <v>18.01152114139998</v>
      </c>
      <c r="AC247" s="94"/>
      <c r="AD247" s="94">
        <f aca="true" t="shared" si="62" ref="AD247:AD256">IF(O247="","",O247*100)</f>
        <v>11.460776120278029</v>
      </c>
      <c r="AE247" s="94">
        <f aca="true" t="shared" si="63" ref="AE247:AE256">IF(P247="","",P247*100)</f>
        <v>6.132634668398909</v>
      </c>
      <c r="AF247" s="94"/>
      <c r="AG247" s="94">
        <f aca="true" t="shared" si="64" ref="AG247:AG259">IF(Q247="","",Q247*100)</f>
        <v>18.32137508782531</v>
      </c>
      <c r="AH247" s="94">
        <f aca="true" t="shared" si="65" ref="AH247:AH259">IF(R247="","",R247*100)</f>
        <v>17.646348377610966</v>
      </c>
      <c r="AI247" s="94"/>
      <c r="AJ247" s="95">
        <v>40267422</v>
      </c>
      <c r="AK247" s="95">
        <v>50758289</v>
      </c>
      <c r="AL247" s="95">
        <v>58394175</v>
      </c>
      <c r="AM247" s="95">
        <v>68275579</v>
      </c>
      <c r="AN247" s="95">
        <v>80459713</v>
      </c>
      <c r="AO247" s="95"/>
      <c r="AP247" s="95">
        <v>1020.5529727244901</v>
      </c>
      <c r="AQ247" s="95">
        <v>1335.2900315857637</v>
      </c>
      <c r="AR247" s="95">
        <v>1317.6526510772146</v>
      </c>
      <c r="AS247" s="95">
        <v>1530.57098969224</v>
      </c>
      <c r="AT247" s="95"/>
      <c r="AU247" s="96"/>
      <c r="AV247" s="97">
        <v>41.716718179322065</v>
      </c>
      <c r="AW247" s="97">
        <v>33.97738409893833</v>
      </c>
      <c r="AX247" s="94"/>
      <c r="AY247" s="94">
        <v>14.697403731303188</v>
      </c>
      <c r="AZ247" s="94">
        <v>26.143496455852688</v>
      </c>
      <c r="BA247" s="94"/>
      <c r="BB247" s="94">
        <v>3.2008013270797755</v>
      </c>
      <c r="BC247" s="94">
        <v>5.20971357033558</v>
      </c>
      <c r="BD247" s="94">
        <v>7.087709173402485</v>
      </c>
      <c r="BE247" s="94">
        <v>9.043125843173174</v>
      </c>
      <c r="BF247" s="94">
        <v>10.131756322155127</v>
      </c>
      <c r="BH247" s="99">
        <v>4.208699746667564</v>
      </c>
      <c r="BI247" s="99">
        <v>5.663415096127383</v>
      </c>
      <c r="BJ247" s="100"/>
      <c r="BK247" s="100">
        <v>3.0540593968189196</v>
      </c>
      <c r="BL247" s="100"/>
      <c r="BM247" s="100">
        <v>12.058667656626552</v>
      </c>
      <c r="BN247" s="100"/>
      <c r="BO247" s="100">
        <v>3.4962327867139544</v>
      </c>
      <c r="BP247" s="100"/>
      <c r="BQ247" s="100">
        <v>12.207963432725135</v>
      </c>
      <c r="BR247" s="100"/>
      <c r="BS247" s="100">
        <v>3.391089219622331</v>
      </c>
      <c r="BT247" s="100"/>
      <c r="BU247" s="100">
        <v>13.196576790254051</v>
      </c>
      <c r="BV247" s="100"/>
      <c r="BW247" s="100">
        <v>3.4350051191888706</v>
      </c>
      <c r="BX247" s="100"/>
      <c r="BY247" s="100">
        <v>12.97246221051439</v>
      </c>
      <c r="BZ247" s="93"/>
      <c r="CA247" s="93"/>
      <c r="CB247" s="93"/>
      <c r="CC247" s="93"/>
      <c r="CD247" s="99">
        <v>18.826038862111467</v>
      </c>
      <c r="CE247" s="99">
        <v>15.953170574280637</v>
      </c>
      <c r="CF247" s="99"/>
      <c r="CG247" s="93"/>
      <c r="CH247" s="93"/>
      <c r="CI247" s="94">
        <v>162.51829232965494</v>
      </c>
      <c r="CJ247" s="94">
        <v>77.45209192809727</v>
      </c>
      <c r="CK247" s="93"/>
      <c r="CM247" s="95">
        <v>459457</v>
      </c>
      <c r="CN247" s="95">
        <v>772036</v>
      </c>
      <c r="CO247" s="95"/>
      <c r="CP247" s="95">
        <v>7138219</v>
      </c>
      <c r="CQ247" s="95">
        <v>15116724</v>
      </c>
      <c r="CR247" s="93"/>
      <c r="CS247" s="100"/>
      <c r="CV247" s="101">
        <v>29.04064170623029</v>
      </c>
      <c r="CW247" s="102">
        <v>33.18843677259205</v>
      </c>
      <c r="CX247" s="102"/>
      <c r="CY247" s="102">
        <v>53.39128804954831</v>
      </c>
      <c r="CZ247" s="102">
        <v>75.68388325028725</v>
      </c>
      <c r="DA247" s="95">
        <v>2641.377055615394</v>
      </c>
      <c r="DB247" s="95"/>
      <c r="DC247" s="95">
        <v>4532.1479442852815</v>
      </c>
      <c r="DE247" s="103">
        <v>66.3371877018944</v>
      </c>
      <c r="DG247" s="104">
        <v>0.6468280872565828</v>
      </c>
    </row>
    <row r="248" spans="1:111" ht="10.5" customHeight="1">
      <c r="A248" s="105" t="s">
        <v>469</v>
      </c>
      <c r="G248" s="2">
        <v>0.7637279018624727</v>
      </c>
      <c r="H248" s="2">
        <v>1.0202686105520153</v>
      </c>
      <c r="I248" s="2">
        <v>0.2116190226875319</v>
      </c>
      <c r="J248" s="2">
        <v>0.5453850632257089</v>
      </c>
      <c r="K248" s="2">
        <v>0.03970953786409818</v>
      </c>
      <c r="L248" s="2">
        <v>0.06988378800357582</v>
      </c>
      <c r="M248" s="2">
        <v>0.0707585999619993</v>
      </c>
      <c r="N248" s="2">
        <v>0.10497918766492123</v>
      </c>
      <c r="O248" s="2">
        <v>0.04544181804854894</v>
      </c>
      <c r="P248" s="2">
        <v>0.021616528645672102</v>
      </c>
      <c r="Q248" s="2">
        <v>0.11437217621637163</v>
      </c>
      <c r="R248" s="2">
        <v>0.09476427390942875</v>
      </c>
      <c r="S248" s="10">
        <f t="shared" si="54"/>
        <v>76.37279018624727</v>
      </c>
      <c r="T248" s="10">
        <f t="shared" si="55"/>
        <v>102.02686105520154</v>
      </c>
      <c r="V248" s="10">
        <f t="shared" si="56"/>
        <v>21.16190226875319</v>
      </c>
      <c r="W248" s="10">
        <f t="shared" si="57"/>
        <v>54.53850632257089</v>
      </c>
      <c r="Y248" s="10">
        <f t="shared" si="58"/>
        <v>3.970953786409818</v>
      </c>
      <c r="Z248" s="10">
        <f t="shared" si="59"/>
        <v>6.988378800357582</v>
      </c>
      <c r="AA248" s="10">
        <f t="shared" si="60"/>
        <v>7.075859996199931</v>
      </c>
      <c r="AB248" s="10">
        <f t="shared" si="61"/>
        <v>10.497918766492123</v>
      </c>
      <c r="AD248" s="10">
        <f t="shared" si="62"/>
        <v>4.544181804854894</v>
      </c>
      <c r="AE248" s="10">
        <f t="shared" si="63"/>
        <v>2.1616528645672104</v>
      </c>
      <c r="AG248" s="10">
        <f t="shared" si="64"/>
        <v>11.437217621637163</v>
      </c>
      <c r="AH248" s="10">
        <f t="shared" si="65"/>
        <v>9.476427390942876</v>
      </c>
      <c r="AJ248" s="6">
        <v>18986254</v>
      </c>
      <c r="AK248" s="6">
        <v>26929371</v>
      </c>
      <c r="AL248" s="6">
        <v>33645255</v>
      </c>
      <c r="AM248" s="6">
        <v>37313806</v>
      </c>
      <c r="AN248" s="6">
        <v>44155455</v>
      </c>
      <c r="AP248" s="6">
        <v>602.2012415020965</v>
      </c>
      <c r="AQ248" s="6">
        <v>879.469057430931</v>
      </c>
      <c r="AR248" s="6">
        <v>761.1472318896912</v>
      </c>
      <c r="AS248" s="6">
        <v>979.8156467675699</v>
      </c>
      <c r="AV248" s="63">
        <v>29.84519466679883</v>
      </c>
      <c r="AW248" s="63">
        <v>34.007761503766105</v>
      </c>
      <c r="AX248" s="10"/>
      <c r="AY248" s="10">
        <v>5.589408922974466</v>
      </c>
      <c r="AZ248" s="10">
        <v>21.829921820031124</v>
      </c>
      <c r="BA248" s="10"/>
      <c r="BB248" s="10">
        <v>1.056890048086858</v>
      </c>
      <c r="BC248" s="10">
        <v>2.1111201794811807</v>
      </c>
      <c r="BD248" s="10">
        <v>3.113449854699927</v>
      </c>
      <c r="BE248" s="10">
        <v>4.188178527911038</v>
      </c>
      <c r="BF248" s="10">
        <v>5.833537704672408</v>
      </c>
      <c r="BH248" s="11">
        <v>2.147737991977541</v>
      </c>
      <c r="BI248" s="11">
        <v>4.414787909627886</v>
      </c>
      <c r="BK248" s="12">
        <v>2.4158439383158377</v>
      </c>
      <c r="BL248" s="12"/>
      <c r="BM248" s="12">
        <v>9.994990592897071</v>
      </c>
      <c r="BN248" s="12"/>
      <c r="BO248" s="12">
        <v>3.0160340329121786</v>
      </c>
      <c r="BP248" s="12"/>
      <c r="BQ248" s="12">
        <v>11.57118364350318</v>
      </c>
      <c r="BR248" s="12"/>
      <c r="BS248" s="12">
        <v>3.1320973930991696</v>
      </c>
      <c r="BT248" s="12"/>
      <c r="BU248" s="12">
        <v>13.166254508577426</v>
      </c>
      <c r="BV248" s="12"/>
      <c r="BW248" s="12">
        <v>3.2532542294134768</v>
      </c>
      <c r="BX248" s="12"/>
      <c r="BY248" s="12">
        <v>13.233292070307161</v>
      </c>
      <c r="CD248" s="11">
        <v>18.51125924210712</v>
      </c>
      <c r="CE248" s="11">
        <v>15.650756328805173</v>
      </c>
      <c r="CF248" s="11"/>
      <c r="CI248" s="10">
        <v>258.6815763177193</v>
      </c>
      <c r="CJ248" s="10">
        <v>90.85263074459188</v>
      </c>
      <c r="CM248" s="6">
        <v>72871</v>
      </c>
      <c r="CN248" s="6">
        <v>108929</v>
      </c>
      <c r="CP248" s="6">
        <v>365818</v>
      </c>
      <c r="CQ248" s="6">
        <v>830881</v>
      </c>
      <c r="CV248" s="36">
        <v>28.23537894003699</v>
      </c>
      <c r="CW248" s="64">
        <v>34.05708447968652</v>
      </c>
      <c r="CX248" s="64"/>
      <c r="CY248" s="64">
        <v>48.39252902430789</v>
      </c>
      <c r="CZ248" s="64">
        <v>71.38088201453837</v>
      </c>
      <c r="DA248" s="6">
        <v>1030.7335098377184</v>
      </c>
      <c r="DC248" s="6">
        <v>2207.7202048190507</v>
      </c>
      <c r="DE248" s="19">
        <v>64.28791413898838</v>
      </c>
      <c r="DG248" s="20">
        <v>0.5925831688480295</v>
      </c>
    </row>
    <row r="249" spans="1:111" ht="10.5" customHeight="1">
      <c r="A249" s="2" t="s">
        <v>470</v>
      </c>
      <c r="G249" s="2">
        <v>0.44823127150798553</v>
      </c>
      <c r="H249" s="2">
        <v>0.7365446514232259</v>
      </c>
      <c r="I249" s="2">
        <v>0.05190329127327274</v>
      </c>
      <c r="J249" s="2">
        <v>0.25353821046054675</v>
      </c>
      <c r="K249" s="2">
        <v>0.005192096340944082</v>
      </c>
      <c r="L249" s="2">
        <v>0.012312837405937714</v>
      </c>
      <c r="M249" s="2">
        <v>0.017248904820766377</v>
      </c>
      <c r="N249" s="2">
        <v>0.03424228281521262</v>
      </c>
      <c r="O249" s="2">
        <v>0.011766978873535217</v>
      </c>
      <c r="P249" s="2">
        <v>0.0030050821118064596</v>
      </c>
      <c r="Q249" s="2">
        <v>0.04505185873066543</v>
      </c>
      <c r="R249" s="2">
        <v>0.02352540529836822</v>
      </c>
      <c r="S249" s="10">
        <f t="shared" si="54"/>
        <v>44.823127150798555</v>
      </c>
      <c r="T249" s="10">
        <f t="shared" si="55"/>
        <v>73.6544651423226</v>
      </c>
      <c r="V249" s="10">
        <f t="shared" si="56"/>
        <v>5.190329127327274</v>
      </c>
      <c r="W249" s="10">
        <f t="shared" si="57"/>
        <v>25.353821046054676</v>
      </c>
      <c r="Y249" s="10">
        <f t="shared" si="58"/>
        <v>0.5192096340944082</v>
      </c>
      <c r="Z249" s="10">
        <f t="shared" si="59"/>
        <v>1.2312837405937713</v>
      </c>
      <c r="AA249" s="10">
        <f t="shared" si="60"/>
        <v>1.7248904820766378</v>
      </c>
      <c r="AB249" s="10">
        <f t="shared" si="61"/>
        <v>3.4242282815212617</v>
      </c>
      <c r="AD249" s="10">
        <f t="shared" si="62"/>
        <v>1.1766978873535217</v>
      </c>
      <c r="AE249" s="10">
        <f t="shared" si="63"/>
        <v>0.30050821118064597</v>
      </c>
      <c r="AG249" s="10">
        <f t="shared" si="64"/>
        <v>4.5051858730665435</v>
      </c>
      <c r="AH249" s="10">
        <f t="shared" si="65"/>
        <v>2.3525405298368223</v>
      </c>
      <c r="AJ249" s="6">
        <v>181386</v>
      </c>
      <c r="AK249" s="6">
        <v>618089</v>
      </c>
      <c r="AL249" s="6">
        <v>660360</v>
      </c>
      <c r="AM249" s="6">
        <v>1316906</v>
      </c>
      <c r="AN249" s="6">
        <v>1750684</v>
      </c>
      <c r="AP249" s="6">
        <v>117.27294742438494</v>
      </c>
      <c r="AQ249" s="6">
        <v>124.03472384281639</v>
      </c>
      <c r="AR249" s="6">
        <v>181.48891531565422</v>
      </c>
      <c r="AS249" s="6">
        <v>339.4873067752324</v>
      </c>
      <c r="AV249" s="63">
        <v>19.34274207517755</v>
      </c>
      <c r="AW249" s="63">
        <v>33.298815259122186</v>
      </c>
      <c r="AX249" s="10"/>
      <c r="AY249" s="10">
        <v>5.244757577618142</v>
      </c>
      <c r="AZ249" s="10">
        <v>9.748620106562868</v>
      </c>
      <c r="BA249" s="10"/>
      <c r="BB249" s="10">
        <v>0.28380507971592894</v>
      </c>
      <c r="BC249" s="10">
        <v>0.9368598100756477</v>
      </c>
      <c r="BD249" s="10">
        <v>0.9331791793761685</v>
      </c>
      <c r="BE249" s="10">
        <v>1.3218315626030268</v>
      </c>
      <c r="BF249" s="10">
        <v>1.6127826176886293</v>
      </c>
      <c r="BH249" s="11">
        <v>1.3544656157976789</v>
      </c>
      <c r="BI249" s="11">
        <v>2.4524186155335057</v>
      </c>
      <c r="BK249" s="12">
        <v>3.76656381712949</v>
      </c>
      <c r="BL249" s="12"/>
      <c r="BM249" s="12">
        <v>16.039625963082454</v>
      </c>
      <c r="BN249" s="12"/>
      <c r="BO249" s="12">
        <v>3.9772771507452114</v>
      </c>
      <c r="BP249" s="12"/>
      <c r="BQ249" s="12">
        <v>15.490970097700586</v>
      </c>
      <c r="BR249" s="12"/>
      <c r="BS249" s="12">
        <v>3.3658839178176567</v>
      </c>
      <c r="BT249" s="12"/>
      <c r="BU249" s="12">
        <v>12.784549921881135</v>
      </c>
      <c r="BV249" s="12"/>
      <c r="BW249" s="12">
        <v>3.4307415701241486</v>
      </c>
      <c r="BX249" s="12"/>
      <c r="BY249" s="12">
        <v>15.217219219282011</v>
      </c>
      <c r="CD249" s="11">
        <v>19.074367394312116</v>
      </c>
      <c r="CE249" s="11">
        <v>16.664929095979442</v>
      </c>
      <c r="CF249" s="11"/>
      <c r="CI249" s="10">
        <v>801.6239783825346</v>
      </c>
      <c r="CJ249" s="10">
        <v>422.1731493900492</v>
      </c>
      <c r="CM249" s="6">
        <v>4337</v>
      </c>
      <c r="CN249" s="6">
        <v>5839</v>
      </c>
      <c r="CP249" s="6">
        <v>29740</v>
      </c>
      <c r="CQ249" s="6">
        <v>56110</v>
      </c>
      <c r="CV249" s="36">
        <v>29.43067046521056</v>
      </c>
      <c r="CW249" s="64">
        <v>35.73785794421026</v>
      </c>
      <c r="CX249" s="64"/>
      <c r="CY249" s="64">
        <v>29.98568977002021</v>
      </c>
      <c r="CZ249" s="64">
        <v>56.06218052098307</v>
      </c>
      <c r="DA249" s="6">
        <v>841.030529155529</v>
      </c>
      <c r="DC249" s="6">
        <v>932.7532963307618</v>
      </c>
      <c r="DE249" s="19">
        <v>51.22653297338991</v>
      </c>
      <c r="DG249" s="20">
        <v>0.38497909055849666</v>
      </c>
    </row>
    <row r="250" spans="1:111" ht="10.5" customHeight="1" hidden="1">
      <c r="A250" s="1" t="s">
        <v>471</v>
      </c>
      <c r="G250" s="2">
        <v>0.7859662724696123</v>
      </c>
      <c r="H250" s="2">
        <v>1.070543614182709</v>
      </c>
      <c r="I250" s="2">
        <v>0.23082364093199023</v>
      </c>
      <c r="J250" s="2">
        <v>0.5500119190817314</v>
      </c>
      <c r="K250" s="2">
        <v>0.04474666285513962</v>
      </c>
      <c r="L250" s="2">
        <v>0.06566578288885143</v>
      </c>
      <c r="M250" s="2">
        <v>0.05929485602962018</v>
      </c>
      <c r="N250" s="2">
        <v>0.06848675160125361</v>
      </c>
      <c r="O250" s="2">
        <v>0.037119900759129146</v>
      </c>
      <c r="P250" s="2">
        <v>0.01662081658437768</v>
      </c>
      <c r="Q250" s="2">
        <v>0.08292795036825784</v>
      </c>
      <c r="R250" s="2">
        <v>0.05285571460731147</v>
      </c>
      <c r="S250" s="10">
        <f t="shared" si="54"/>
        <v>78.59662724696122</v>
      </c>
      <c r="T250" s="10">
        <f t="shared" si="55"/>
        <v>107.0543614182709</v>
      </c>
      <c r="V250" s="10">
        <f t="shared" si="56"/>
        <v>23.082364093199022</v>
      </c>
      <c r="W250" s="10">
        <f t="shared" si="57"/>
        <v>55.00119190817314</v>
      </c>
      <c r="Y250" s="10">
        <f t="shared" si="58"/>
        <v>4.474666285513962</v>
      </c>
      <c r="Z250" s="10">
        <f t="shared" si="59"/>
        <v>6.566578288885143</v>
      </c>
      <c r="AA250" s="10">
        <f t="shared" si="60"/>
        <v>5.929485602962018</v>
      </c>
      <c r="AB250" s="10">
        <f t="shared" si="61"/>
        <v>6.848675160125362</v>
      </c>
      <c r="AD250" s="10">
        <f t="shared" si="62"/>
        <v>3.7119900759129147</v>
      </c>
      <c r="AE250" s="10">
        <f t="shared" si="63"/>
        <v>1.6620816584377682</v>
      </c>
      <c r="AG250" s="10">
        <f t="shared" si="64"/>
        <v>8.292795036825783</v>
      </c>
      <c r="AH250" s="10">
        <f t="shared" si="65"/>
        <v>5.285571460731147</v>
      </c>
      <c r="AJ250" s="6">
        <v>5051748</v>
      </c>
      <c r="AK250" s="6">
        <v>8107033</v>
      </c>
      <c r="AL250" s="6">
        <v>13008985</v>
      </c>
      <c r="AM250" s="6">
        <v>14718059</v>
      </c>
      <c r="AN250" s="6">
        <v>19146358</v>
      </c>
      <c r="AP250" s="6">
        <v>354.03594971466123</v>
      </c>
      <c r="AQ250" s="6">
        <v>540.0125858941599</v>
      </c>
      <c r="AR250" s="6">
        <v>424.8052699635737</v>
      </c>
      <c r="AS250" s="6">
        <v>669.1169846714926</v>
      </c>
      <c r="AV250" s="63">
        <v>22.07157113301691</v>
      </c>
      <c r="AW250" s="63">
        <v>30.85193404841708</v>
      </c>
      <c r="AX250" s="10"/>
      <c r="AY250" s="10">
        <v>3.539123883702197</v>
      </c>
      <c r="AZ250" s="10">
        <v>23.412701956060644</v>
      </c>
      <c r="BA250" s="10"/>
      <c r="BB250" s="10">
        <v>0.7831671472533864</v>
      </c>
      <c r="BC250" s="10">
        <v>1.682904987402558</v>
      </c>
      <c r="BD250" s="10">
        <v>2.364732374506486</v>
      </c>
      <c r="BE250" s="10">
        <v>3.3583535998585976</v>
      </c>
      <c r="BF250" s="10">
        <v>3.7192634121371935</v>
      </c>
      <c r="BH250" s="11">
        <v>1.5287859084244624</v>
      </c>
      <c r="BI250" s="11">
        <v>4.365989052803163</v>
      </c>
      <c r="BK250" s="12">
        <v>1.9294575171256234</v>
      </c>
      <c r="BL250" s="12"/>
      <c r="BM250" s="12">
        <v>7.806310149183114</v>
      </c>
      <c r="BN250" s="12"/>
      <c r="BO250" s="12">
        <v>2.547446538526017</v>
      </c>
      <c r="BP250" s="12"/>
      <c r="BQ250" s="12">
        <v>9.936102453437371</v>
      </c>
      <c r="BR250" s="12"/>
      <c r="BS250" s="12">
        <v>2.8095014513603274</v>
      </c>
      <c r="BT250" s="12"/>
      <c r="BU250" s="12">
        <v>12.394493472592616</v>
      </c>
      <c r="BV250" s="12"/>
      <c r="BW250" s="12">
        <v>2.6963684676371584</v>
      </c>
      <c r="BX250" s="12"/>
      <c r="BY250" s="12">
        <v>10.964168033072525</v>
      </c>
      <c r="CD250" s="11">
        <v>18.604729089943064</v>
      </c>
      <c r="CE250" s="11">
        <v>14.335884372835409</v>
      </c>
      <c r="CF250" s="11"/>
      <c r="CI250" s="10">
        <v>143.7381940872576</v>
      </c>
      <c r="CJ250" s="10">
        <v>75.37787440901678</v>
      </c>
      <c r="CM250" s="6">
        <v>16446</v>
      </c>
      <c r="CN250" s="6">
        <v>29566</v>
      </c>
      <c r="CP250" s="6">
        <v>74528</v>
      </c>
      <c r="CQ250" s="6">
        <v>194823</v>
      </c>
      <c r="CV250" s="36">
        <v>25.908256832784232</v>
      </c>
      <c r="CW250" s="64">
        <v>34.709489777316364</v>
      </c>
      <c r="CX250" s="64"/>
      <c r="CY250" s="64">
        <v>46.30825176028928</v>
      </c>
      <c r="CZ250" s="64">
        <v>69.13501039294053</v>
      </c>
      <c r="DA250" s="6">
        <v>701.7178945783266</v>
      </c>
      <c r="DC250" s="6">
        <v>1922.1070664346944</v>
      </c>
      <c r="DE250" s="19">
        <v>65.25199294539794</v>
      </c>
      <c r="DG250" s="20">
        <v>0.5675149144961369</v>
      </c>
    </row>
    <row r="251" spans="1:111" s="106" customFormat="1" ht="10.5" customHeight="1">
      <c r="A251" s="106" t="s">
        <v>472</v>
      </c>
      <c r="G251" s="107">
        <v>0.8651018195349793</v>
      </c>
      <c r="H251" s="106">
        <v>1.154926259803584</v>
      </c>
      <c r="I251" s="106">
        <v>0.22641226753237867</v>
      </c>
      <c r="J251" s="106">
        <v>0.637219010031789</v>
      </c>
      <c r="K251" s="106">
        <v>0.0484609379930386</v>
      </c>
      <c r="L251" s="106">
        <v>0.051577313852480274</v>
      </c>
      <c r="M251" s="106">
        <v>0.044667116125421</v>
      </c>
      <c r="N251" s="106">
        <v>0.07476524490722226</v>
      </c>
      <c r="O251" s="106">
        <v>0.04543749544887448</v>
      </c>
      <c r="P251" s="106">
        <v>0.03912252358089838</v>
      </c>
      <c r="Q251" s="106">
        <v>0.08761295475523352</v>
      </c>
      <c r="R251" s="106">
        <v>0.0605429389570376</v>
      </c>
      <c r="S251" s="10">
        <f t="shared" si="54"/>
        <v>86.51018195349793</v>
      </c>
      <c r="T251" s="10">
        <f t="shared" si="55"/>
        <v>115.49262598035841</v>
      </c>
      <c r="V251" s="10">
        <f t="shared" si="56"/>
        <v>22.641226753237866</v>
      </c>
      <c r="W251" s="10">
        <f t="shared" si="57"/>
        <v>63.72190100317891</v>
      </c>
      <c r="Y251" s="10">
        <f t="shared" si="58"/>
        <v>4.84609379930386</v>
      </c>
      <c r="Z251" s="10">
        <f t="shared" si="59"/>
        <v>5.157731385248027</v>
      </c>
      <c r="AA251" s="10">
        <f t="shared" si="60"/>
        <v>4.4667116125421</v>
      </c>
      <c r="AB251" s="10">
        <f t="shared" si="61"/>
        <v>7.476524490722227</v>
      </c>
      <c r="AD251" s="10">
        <f t="shared" si="62"/>
        <v>4.543749544887448</v>
      </c>
      <c r="AE251" s="10">
        <f t="shared" si="63"/>
        <v>3.912252358089838</v>
      </c>
      <c r="AG251" s="10">
        <f t="shared" si="64"/>
        <v>8.761295475523353</v>
      </c>
      <c r="AH251" s="10">
        <f t="shared" si="65"/>
        <v>6.0542938957037595</v>
      </c>
      <c r="AJ251" s="6">
        <v>1828765</v>
      </c>
      <c r="AK251" s="6">
        <v>4224145</v>
      </c>
      <c r="AL251" s="6">
        <v>7673191</v>
      </c>
      <c r="AM251" s="6">
        <v>8575155</v>
      </c>
      <c r="AN251" s="6">
        <v>11984521</v>
      </c>
      <c r="AO251" s="6"/>
      <c r="AP251" s="6">
        <v>292.9302795417319</v>
      </c>
      <c r="AQ251" s="6">
        <v>521.1784938517109</v>
      </c>
      <c r="AR251" s="6">
        <v>440.7883993648352</v>
      </c>
      <c r="AS251" s="6">
        <v>703.8714805857994</v>
      </c>
      <c r="AU251" s="20"/>
      <c r="AV251" s="63">
        <v>30.920254989189054</v>
      </c>
      <c r="AW251" s="63">
        <v>38.1970375119798</v>
      </c>
      <c r="AX251" s="10"/>
      <c r="AY251" s="10">
        <v>4.489150533091434</v>
      </c>
      <c r="AZ251" s="10">
        <v>29.703020666009746</v>
      </c>
      <c r="BA251" s="10"/>
      <c r="BB251" s="10">
        <v>1.1105119495329372</v>
      </c>
      <c r="BC251" s="10">
        <v>1.3279604658701205</v>
      </c>
      <c r="BD251" s="10">
        <v>1.7532715134569419</v>
      </c>
      <c r="BE251" s="10">
        <v>2.865634761011298</v>
      </c>
      <c r="BF251" s="10">
        <v>3.2986256059054355</v>
      </c>
      <c r="BH251" s="11">
        <v>1.9562617739891146</v>
      </c>
      <c r="BI251" s="11">
        <v>5.064385176086282</v>
      </c>
      <c r="BK251" s="12">
        <v>1.5968623463843479</v>
      </c>
      <c r="BL251" s="12"/>
      <c r="BM251" s="12">
        <v>6.307789864952739</v>
      </c>
      <c r="BN251" s="12"/>
      <c r="BO251" s="12">
        <v>2.4273896923796605</v>
      </c>
      <c r="BP251" s="12"/>
      <c r="BQ251" s="12">
        <v>9.714073044199385</v>
      </c>
      <c r="BR251" s="12"/>
      <c r="BS251" s="12">
        <v>2.2689390479107736</v>
      </c>
      <c r="BT251" s="12"/>
      <c r="BU251" s="12">
        <v>12.79361285716389</v>
      </c>
      <c r="BV251" s="12"/>
      <c r="BW251" s="12">
        <v>2.254805163996934</v>
      </c>
      <c r="BX251" s="12"/>
      <c r="BY251" s="12">
        <v>10.662650630410784</v>
      </c>
      <c r="CD251" s="11">
        <v>21.361899347915518</v>
      </c>
      <c r="CE251" s="11">
        <v>15.432010559299481</v>
      </c>
      <c r="CF251" s="108"/>
      <c r="CI251" s="10">
        <v>148.6095</v>
      </c>
      <c r="CJ251" s="10">
        <v>76.41644430989959</v>
      </c>
      <c r="CM251" s="6">
        <v>2390</v>
      </c>
      <c r="CN251" s="6">
        <v>13571</v>
      </c>
      <c r="CO251" s="6"/>
      <c r="CP251" s="6">
        <v>15128</v>
      </c>
      <c r="CQ251" s="6">
        <v>98592</v>
      </c>
      <c r="CV251" s="64">
        <v>21.743832866856064</v>
      </c>
      <c r="CW251" s="64">
        <v>34.947456065693075</v>
      </c>
      <c r="CX251" s="64"/>
      <c r="CY251" s="64">
        <v>55.44929355524876</v>
      </c>
      <c r="CZ251" s="64">
        <v>83.26327810206435</v>
      </c>
      <c r="DA251" s="6">
        <v>631.9682415439098</v>
      </c>
      <c r="DB251" s="6"/>
      <c r="DC251" s="6">
        <v>2253.199815839105</v>
      </c>
      <c r="DE251" s="19">
        <v>68.03483331375462</v>
      </c>
      <c r="DG251" s="20">
        <v>0.6539841545495632</v>
      </c>
    </row>
    <row r="252" spans="1:111" s="106" customFormat="1" ht="10.5" customHeight="1">
      <c r="A252" s="106" t="s">
        <v>473</v>
      </c>
      <c r="G252" s="107">
        <v>0.6710603670465485</v>
      </c>
      <c r="H252" s="106">
        <v>0.9532117517842917</v>
      </c>
      <c r="I252" s="106">
        <v>0.23722901593019285</v>
      </c>
      <c r="J252" s="106">
        <v>0.43549295858511905</v>
      </c>
      <c r="K252" s="106">
        <v>0.043558707263298455</v>
      </c>
      <c r="L252" s="106">
        <v>0.07027146640124357</v>
      </c>
      <c r="M252" s="106">
        <v>0.07892935103709597</v>
      </c>
      <c r="N252" s="106">
        <v>0.05988239629158744</v>
      </c>
      <c r="O252" s="106">
        <v>0.03445964195882372</v>
      </c>
      <c r="P252" s="106">
        <v>0.009423980685029346</v>
      </c>
      <c r="Q252" s="106">
        <v>0.07650739046504638</v>
      </c>
      <c r="R252" s="106">
        <v>0.042320765149408586</v>
      </c>
      <c r="S252" s="10">
        <f t="shared" si="54"/>
        <v>67.10603670465485</v>
      </c>
      <c r="T252" s="10">
        <f t="shared" si="55"/>
        <v>95.32117517842917</v>
      </c>
      <c r="V252" s="10">
        <f t="shared" si="56"/>
        <v>23.722901593019287</v>
      </c>
      <c r="W252" s="10">
        <f t="shared" si="57"/>
        <v>43.549295858511904</v>
      </c>
      <c r="Y252" s="10">
        <f t="shared" si="58"/>
        <v>4.3558707263298455</v>
      </c>
      <c r="Z252" s="10">
        <f t="shared" si="59"/>
        <v>7.027146640124357</v>
      </c>
      <c r="AA252" s="10">
        <f t="shared" si="60"/>
        <v>7.892935103709597</v>
      </c>
      <c r="AB252" s="10">
        <f t="shared" si="61"/>
        <v>5.988239629158744</v>
      </c>
      <c r="AD252" s="10">
        <f t="shared" si="62"/>
        <v>3.445964195882372</v>
      </c>
      <c r="AE252" s="10">
        <f t="shared" si="63"/>
        <v>0.9423980685029346</v>
      </c>
      <c r="AG252" s="10">
        <f t="shared" si="64"/>
        <v>7.650739046504638</v>
      </c>
      <c r="AH252" s="10">
        <f t="shared" si="65"/>
        <v>4.232076514940859</v>
      </c>
      <c r="AJ252" s="6">
        <v>3222983</v>
      </c>
      <c r="AK252" s="6">
        <v>3882888</v>
      </c>
      <c r="AL252" s="6">
        <v>5335794</v>
      </c>
      <c r="AM252" s="6">
        <v>6142904</v>
      </c>
      <c r="AN252" s="6">
        <v>7161837</v>
      </c>
      <c r="AO252" s="6"/>
      <c r="AP252" s="6">
        <v>445.10164699773827</v>
      </c>
      <c r="AQ252" s="6">
        <v>574.4894797396138</v>
      </c>
      <c r="AR252" s="6">
        <v>337.83160696843163</v>
      </c>
      <c r="AS252" s="6">
        <v>607.9451470431821</v>
      </c>
      <c r="AU252" s="20"/>
      <c r="AV252" s="63">
        <v>19.380787484885126</v>
      </c>
      <c r="AW252" s="63">
        <v>19.544225278356173</v>
      </c>
      <c r="AX252" s="10"/>
      <c r="AY252" s="10">
        <v>3.2502316354292624</v>
      </c>
      <c r="AZ252" s="10">
        <v>13.728823111354938</v>
      </c>
      <c r="BA252" s="10"/>
      <c r="BB252" s="10">
        <v>0.29375302297460704</v>
      </c>
      <c r="BC252" s="10">
        <v>2.2100211258320788</v>
      </c>
      <c r="BD252" s="10">
        <v>3.2992575145751983</v>
      </c>
      <c r="BE252" s="10">
        <v>4.116889019113998</v>
      </c>
      <c r="BF252" s="10">
        <v>4.4002762836851135</v>
      </c>
      <c r="BH252" s="11">
        <v>1.398795382406288</v>
      </c>
      <c r="BI252" s="11">
        <v>3.2908156386502583</v>
      </c>
      <c r="BK252" s="12">
        <v>2.4712859055344247</v>
      </c>
      <c r="BL252" s="12"/>
      <c r="BM252" s="12">
        <v>10.023297406502827</v>
      </c>
      <c r="BN252" s="12"/>
      <c r="BO252" s="12">
        <v>2.7184961597609933</v>
      </c>
      <c r="BP252" s="12"/>
      <c r="BQ252" s="12">
        <v>10.245199591079542</v>
      </c>
      <c r="BR252" s="12"/>
      <c r="BS252" s="12">
        <v>3.524417787592853</v>
      </c>
      <c r="BT252" s="12"/>
      <c r="BU252" s="12">
        <v>11.85039358701509</v>
      </c>
      <c r="BV252" s="12"/>
      <c r="BW252" s="12">
        <v>3.316323106163454</v>
      </c>
      <c r="BX252" s="12"/>
      <c r="BY252" s="12">
        <v>11.034618970042539</v>
      </c>
      <c r="CD252" s="11">
        <v>15.317206338804148</v>
      </c>
      <c r="CE252" s="11">
        <v>13.124710538689563</v>
      </c>
      <c r="CF252" s="108"/>
      <c r="CI252" s="10">
        <v>143.40766374379427</v>
      </c>
      <c r="CJ252" s="10">
        <v>74.08655847777231</v>
      </c>
      <c r="CM252" s="6">
        <v>14056</v>
      </c>
      <c r="CN252" s="6">
        <v>15995</v>
      </c>
      <c r="CO252" s="6"/>
      <c r="CP252" s="6">
        <v>59400</v>
      </c>
      <c r="CQ252" s="6">
        <v>96231</v>
      </c>
      <c r="CV252" s="64">
        <v>32.07257142471958</v>
      </c>
      <c r="CW252" s="64">
        <v>17</v>
      </c>
      <c r="CX252" s="64"/>
      <c r="CY252" s="64">
        <v>32.039863427755556</v>
      </c>
      <c r="CZ252" s="64">
        <v>49.20308686675391</v>
      </c>
      <c r="DA252" s="6">
        <v>804.9297535241911</v>
      </c>
      <c r="DB252" s="6"/>
      <c r="DC252" s="6">
        <v>1495.167111928856</v>
      </c>
      <c r="DE252" s="19">
        <v>61.326008348443416</v>
      </c>
      <c r="DG252" s="20">
        <v>0.4455255584337974</v>
      </c>
    </row>
    <row r="253" spans="1:111" ht="10.5" customHeight="1">
      <c r="A253" s="2" t="s">
        <v>474</v>
      </c>
      <c r="G253" s="2">
        <v>1</v>
      </c>
      <c r="H253" s="2">
        <v>1.0053439903820578</v>
      </c>
      <c r="I253" s="2">
        <v>0.38980231799091025</v>
      </c>
      <c r="J253" s="2">
        <v>0.8338193678118118</v>
      </c>
      <c r="K253" s="2">
        <v>0.09252700477175795</v>
      </c>
      <c r="L253" s="2">
        <v>0.1362058533416735</v>
      </c>
      <c r="M253" s="2">
        <v>0.133672053716138</v>
      </c>
      <c r="N253" s="2">
        <v>0.31871349171729213</v>
      </c>
      <c r="O253" s="2">
        <v>0.13359761549925483</v>
      </c>
      <c r="P253" s="2">
        <v>0.09248271360126123</v>
      </c>
      <c r="Q253" s="2">
        <v>0.29351819642306176</v>
      </c>
      <c r="R253" s="2">
        <v>0.34459746784266576</v>
      </c>
      <c r="S253" s="10">
        <f t="shared" si="54"/>
        <v>100</v>
      </c>
      <c r="T253" s="10">
        <f t="shared" si="55"/>
        <v>100.53439903820578</v>
      </c>
      <c r="V253" s="10">
        <f t="shared" si="56"/>
        <v>38.98023179909102</v>
      </c>
      <c r="W253" s="10">
        <f t="shared" si="57"/>
        <v>83.38193678118118</v>
      </c>
      <c r="Y253" s="10">
        <f t="shared" si="58"/>
        <v>9.252700477175795</v>
      </c>
      <c r="Z253" s="10">
        <f t="shared" si="59"/>
        <v>13.620585334167352</v>
      </c>
      <c r="AA253" s="10">
        <f t="shared" si="60"/>
        <v>13.3672053716138</v>
      </c>
      <c r="AB253" s="10">
        <f t="shared" si="61"/>
        <v>31.871349171729214</v>
      </c>
      <c r="AD253" s="10">
        <f t="shared" si="62"/>
        <v>13.359761549925484</v>
      </c>
      <c r="AE253" s="10">
        <f t="shared" si="63"/>
        <v>9.248271360126123</v>
      </c>
      <c r="AG253" s="10">
        <f t="shared" si="64"/>
        <v>29.351819642306175</v>
      </c>
      <c r="AH253" s="10">
        <f t="shared" si="65"/>
        <v>34.45974678426658</v>
      </c>
      <c r="AJ253" s="6">
        <v>9209689</v>
      </c>
      <c r="AK253" s="6">
        <v>11649860</v>
      </c>
      <c r="AL253" s="6">
        <v>11453615</v>
      </c>
      <c r="AM253" s="6">
        <v>11579161</v>
      </c>
      <c r="AN253" s="6">
        <v>11547310</v>
      </c>
      <c r="AP253" s="6">
        <v>1655.6161731966802</v>
      </c>
      <c r="AQ253" s="6">
        <v>2539.0732863630165</v>
      </c>
      <c r="AR253" s="6">
        <v>1608.1796884825164</v>
      </c>
      <c r="AS253" s="6">
        <v>2436.1288076765113</v>
      </c>
      <c r="AV253" s="63">
        <v>60.424831432908526</v>
      </c>
      <c r="AW253" s="63">
        <v>40.972503050697036</v>
      </c>
      <c r="AX253" s="10"/>
      <c r="AY253" s="10">
        <v>13.573578211600239</v>
      </c>
      <c r="AZ253" s="10">
        <v>35.23760923960606</v>
      </c>
      <c r="BA253" s="10"/>
      <c r="BB253" s="10">
        <v>2.952036925901084</v>
      </c>
      <c r="BC253" s="10">
        <v>4.894722101875348</v>
      </c>
      <c r="BD253" s="10">
        <v>6.4999869468737765</v>
      </c>
      <c r="BE253" s="10">
        <v>7.705223779413034</v>
      </c>
      <c r="BF253" s="10">
        <v>15.577317177099111</v>
      </c>
      <c r="BH253" s="11">
        <v>5.400999399865851</v>
      </c>
      <c r="BI253" s="11">
        <v>7.287261028732019</v>
      </c>
      <c r="BK253" s="12">
        <v>3.9569375205370134</v>
      </c>
      <c r="BL253" s="12"/>
      <c r="BM253" s="12">
        <v>17.5373672175529</v>
      </c>
      <c r="BN253" s="12"/>
      <c r="BO253" s="12">
        <v>3.730994697971821</v>
      </c>
      <c r="BP253" s="12"/>
      <c r="BQ253" s="12">
        <v>16.16390274783132</v>
      </c>
      <c r="BR253" s="12"/>
      <c r="BS253" s="12">
        <v>4.2645904366758405</v>
      </c>
      <c r="BT253" s="12"/>
      <c r="BU253" s="12">
        <v>17.065544661272412</v>
      </c>
      <c r="BV253" s="12"/>
      <c r="BW253" s="12">
        <v>5.0377963496779135</v>
      </c>
      <c r="BX253" s="12"/>
      <c r="BY253" s="12">
        <v>18.14263994066672</v>
      </c>
      <c r="CD253" s="11">
        <v>17.271715717458513</v>
      </c>
      <c r="CE253" s="11">
        <v>18.28404419248172</v>
      </c>
      <c r="CF253" s="11"/>
      <c r="CI253" s="10">
        <v>66.94979957407766</v>
      </c>
      <c r="CJ253" s="10">
        <v>35.95018424634631</v>
      </c>
      <c r="CM253" s="6">
        <v>43975</v>
      </c>
      <c r="CN253" s="6">
        <v>53543</v>
      </c>
      <c r="CP253" s="6">
        <v>201892</v>
      </c>
      <c r="CQ253" s="6">
        <v>398790</v>
      </c>
      <c r="CV253" s="36">
        <v>37.64258912600358</v>
      </c>
      <c r="CW253" s="64">
        <v>38.56764313091063</v>
      </c>
      <c r="CX253" s="64"/>
      <c r="CY253" s="64">
        <v>83.69419422415085</v>
      </c>
      <c r="CZ253" s="64">
        <v>96.37326279518996</v>
      </c>
      <c r="DA253" s="6">
        <v>1500.2588640980555</v>
      </c>
      <c r="DC253" s="6">
        <v>3864.089265159374</v>
      </c>
      <c r="DE253" s="19">
        <v>68.0368452308442</v>
      </c>
      <c r="DG253" s="20">
        <v>0.7514481796982406</v>
      </c>
    </row>
    <row r="254" spans="1:111" ht="10.5" customHeight="1">
      <c r="A254" s="2" t="s">
        <v>475</v>
      </c>
      <c r="G254" s="2">
        <v>0.936800623775104</v>
      </c>
      <c r="H254" s="2">
        <v>1.1153890253263339</v>
      </c>
      <c r="I254" s="2">
        <v>0.19406410553600406</v>
      </c>
      <c r="J254" s="2">
        <v>0.5470072889489924</v>
      </c>
      <c r="K254" s="2">
        <v>0.04478755597573997</v>
      </c>
      <c r="L254" s="2">
        <v>0.12509306876993048</v>
      </c>
      <c r="M254" s="2">
        <v>0.16077789971232156</v>
      </c>
      <c r="N254" s="2">
        <v>0.17941047237837476</v>
      </c>
      <c r="O254" s="2">
        <v>0.060573634740622884</v>
      </c>
      <c r="P254" s="2">
        <v>0.028729493147851917</v>
      </c>
      <c r="Q254" s="2">
        <v>0.17943423989680224</v>
      </c>
      <c r="R254" s="2">
        <v>0.17898530443965277</v>
      </c>
      <c r="S254" s="10">
        <f t="shared" si="54"/>
        <v>93.6800623775104</v>
      </c>
      <c r="T254" s="10">
        <f t="shared" si="55"/>
        <v>111.53890253263339</v>
      </c>
      <c r="V254" s="10">
        <f t="shared" si="56"/>
        <v>19.406410553600406</v>
      </c>
      <c r="W254" s="10">
        <f t="shared" si="57"/>
        <v>54.70072889489924</v>
      </c>
      <c r="Y254" s="10">
        <f t="shared" si="58"/>
        <v>4.478755597573997</v>
      </c>
      <c r="Z254" s="10">
        <f t="shared" si="59"/>
        <v>12.509306876993048</v>
      </c>
      <c r="AA254" s="10">
        <f t="shared" si="60"/>
        <v>16.077789971232157</v>
      </c>
      <c r="AB254" s="10">
        <f t="shared" si="61"/>
        <v>17.941047237837477</v>
      </c>
      <c r="AD254" s="10">
        <f t="shared" si="62"/>
        <v>6.057363474062289</v>
      </c>
      <c r="AE254" s="10">
        <f t="shared" si="63"/>
        <v>2.8729493147851914</v>
      </c>
      <c r="AG254" s="10">
        <f t="shared" si="64"/>
        <v>17.943423989680223</v>
      </c>
      <c r="AH254" s="10">
        <f t="shared" si="65"/>
        <v>17.898530443965278</v>
      </c>
      <c r="AJ254" s="6">
        <v>3590200</v>
      </c>
      <c r="AK254" s="6">
        <v>4945840</v>
      </c>
      <c r="AL254" s="6">
        <v>6389251</v>
      </c>
      <c r="AM254" s="6">
        <v>7267699</v>
      </c>
      <c r="AN254" s="6">
        <v>7923878</v>
      </c>
      <c r="AP254" s="6">
        <v>1346.4476748023478</v>
      </c>
      <c r="AQ254" s="6">
        <v>1493.2844338978418</v>
      </c>
      <c r="AR254" s="6">
        <v>1705.648053579108</v>
      </c>
      <c r="AS254" s="6">
        <v>1637.82025643819</v>
      </c>
      <c r="AV254" s="63">
        <v>49.30380565113126</v>
      </c>
      <c r="AW254" s="63">
        <v>56.10058772724399</v>
      </c>
      <c r="AX254" s="10"/>
      <c r="AY254" s="10">
        <v>9.009949953081014</v>
      </c>
      <c r="AZ254" s="10">
        <v>14.208687409155063</v>
      </c>
      <c r="BA254" s="10"/>
      <c r="BB254" s="10">
        <v>2.2162881868418314</v>
      </c>
      <c r="BC254" s="10">
        <v>4.036814364838306</v>
      </c>
      <c r="BD254" s="10">
        <v>7.179817863312031</v>
      </c>
      <c r="BE254" s="10">
        <v>8.893291167238946</v>
      </c>
      <c r="BF254" s="10">
        <v>10.551335419217342</v>
      </c>
      <c r="BH254" s="11">
        <v>3.1258910436867895</v>
      </c>
      <c r="BI254" s="11">
        <v>4.841953771776453</v>
      </c>
      <c r="BK254" s="12">
        <v>3.0281822983178044</v>
      </c>
      <c r="BL254" s="12"/>
      <c r="BM254" s="12">
        <v>14.511214389292698</v>
      </c>
      <c r="BN254" s="12"/>
      <c r="BO254" s="12">
        <v>3.7957592490024763</v>
      </c>
      <c r="BP254" s="12"/>
      <c r="BQ254" s="12">
        <v>17.844928364698625</v>
      </c>
      <c r="BR254" s="12"/>
      <c r="BS254" s="12">
        <v>3.0013716898456853</v>
      </c>
      <c r="BT254" s="12"/>
      <c r="BU254" s="12">
        <v>13.560848706950404</v>
      </c>
      <c r="BV254" s="12"/>
      <c r="BW254" s="12">
        <v>4.6001187111643125</v>
      </c>
      <c r="BX254" s="12"/>
      <c r="BY254" s="12">
        <v>18.0720905807311</v>
      </c>
      <c r="CD254" s="11">
        <v>19.489234686783007</v>
      </c>
      <c r="CE254" s="11">
        <v>18.105533514631382</v>
      </c>
      <c r="CF254" s="11"/>
      <c r="CI254" s="10">
        <v>18.998943285283005</v>
      </c>
      <c r="CJ254" s="10">
        <v>42.63263029517934</v>
      </c>
      <c r="CM254" s="6">
        <v>5576</v>
      </c>
      <c r="CN254" s="6">
        <v>14426</v>
      </c>
      <c r="CP254" s="6">
        <v>48803</v>
      </c>
      <c r="CQ254" s="6">
        <v>152108</v>
      </c>
      <c r="CV254" s="36">
        <v>35.486024344810914</v>
      </c>
      <c r="CW254" s="64">
        <v>27.38577247073494</v>
      </c>
      <c r="CX254" s="64"/>
      <c r="CY254" s="64">
        <v>73.2052752482628</v>
      </c>
      <c r="CZ254" s="64">
        <v>86.48386499209734</v>
      </c>
      <c r="DA254" s="6">
        <v>2737.9252651679394</v>
      </c>
      <c r="DC254" s="6">
        <v>4347.654084038515</v>
      </c>
      <c r="DE254" s="19">
        <v>69.33061130844138</v>
      </c>
      <c r="DG254" s="20">
        <v>0.8009107127683077</v>
      </c>
    </row>
    <row r="255" spans="1:111" s="58" customFormat="1" ht="10.5" customHeight="1">
      <c r="A255" s="14" t="s">
        <v>476</v>
      </c>
      <c r="B255" s="14"/>
      <c r="C255" s="14"/>
      <c r="D255" s="14"/>
      <c r="E255" s="14"/>
      <c r="F255" s="14"/>
      <c r="G255" s="14">
        <v>0.6152300061334969</v>
      </c>
      <c r="H255" s="14">
        <v>0.9438404512312963</v>
      </c>
      <c r="I255" s="14">
        <v>0.20442588691253988</v>
      </c>
      <c r="J255" s="14">
        <v>0.623505984451407</v>
      </c>
      <c r="K255" s="14">
        <v>0.032558886813001946</v>
      </c>
      <c r="L255" s="14">
        <v>0.07216127004299273</v>
      </c>
      <c r="M255" s="14">
        <v>0.1091399860844842</v>
      </c>
      <c r="N255" s="14">
        <v>0.15278144956045098</v>
      </c>
      <c r="O255" s="14">
        <v>0.057565951799554094</v>
      </c>
      <c r="P255" s="14">
        <v>0.015950822804968682</v>
      </c>
      <c r="Q255" s="14">
        <v>0.18005113055089902</v>
      </c>
      <c r="R255" s="14">
        <v>0.12339746429225257</v>
      </c>
      <c r="S255" s="10">
        <f t="shared" si="54"/>
        <v>61.52300061334969</v>
      </c>
      <c r="T255" s="10">
        <f t="shared" si="55"/>
        <v>94.38404512312964</v>
      </c>
      <c r="U255" s="65"/>
      <c r="V255" s="10">
        <f t="shared" si="56"/>
        <v>20.442588691253988</v>
      </c>
      <c r="W255" s="10">
        <f t="shared" si="57"/>
        <v>62.350598445140704</v>
      </c>
      <c r="X255" s="65"/>
      <c r="Y255" s="10">
        <f t="shared" si="58"/>
        <v>3.2558886813001946</v>
      </c>
      <c r="Z255" s="10">
        <f t="shared" si="59"/>
        <v>7.216127004299273</v>
      </c>
      <c r="AA255" s="10">
        <f t="shared" si="60"/>
        <v>10.91399860844842</v>
      </c>
      <c r="AB255" s="10">
        <f t="shared" si="61"/>
        <v>15.278144956045098</v>
      </c>
      <c r="AC255" s="65"/>
      <c r="AD255" s="10">
        <f t="shared" si="62"/>
        <v>5.75659517995541</v>
      </c>
      <c r="AE255" s="10">
        <f t="shared" si="63"/>
        <v>1.5950822804968683</v>
      </c>
      <c r="AF255" s="65"/>
      <c r="AG255" s="10">
        <f t="shared" si="64"/>
        <v>18.005113055089904</v>
      </c>
      <c r="AH255" s="10">
        <f t="shared" si="65"/>
        <v>12.339746429225256</v>
      </c>
      <c r="AI255" s="65"/>
      <c r="AJ255" s="54">
        <v>953231</v>
      </c>
      <c r="AK255" s="54">
        <v>1608549</v>
      </c>
      <c r="AL255" s="54">
        <v>2133044</v>
      </c>
      <c r="AM255" s="54">
        <v>2431981</v>
      </c>
      <c r="AN255" s="54">
        <v>3787225</v>
      </c>
      <c r="AO255" s="54"/>
      <c r="AP255" s="54">
        <v>943.1954950272851</v>
      </c>
      <c r="AQ255" s="54">
        <v>1053.2477159878035</v>
      </c>
      <c r="AR255" s="54">
        <v>1250.5315709794875</v>
      </c>
      <c r="AS255" s="54">
        <v>1465.295721540859</v>
      </c>
      <c r="AT255" s="54"/>
      <c r="AU255" s="49"/>
      <c r="AV255" s="85">
        <v>9.376710051301538</v>
      </c>
      <c r="AW255" s="85">
        <v>22.30621932633287</v>
      </c>
      <c r="AX255" s="65"/>
      <c r="AY255" s="65">
        <v>2.9304151624548735</v>
      </c>
      <c r="AZ255" s="65">
        <v>15.693896726743944</v>
      </c>
      <c r="BA255" s="65"/>
      <c r="BB255" s="65">
        <v>1.0553540535703634</v>
      </c>
      <c r="BC255" s="65">
        <v>2.1819523135033054</v>
      </c>
      <c r="BD255" s="65">
        <v>3.914064112379747</v>
      </c>
      <c r="BE255" s="65">
        <v>5.654161831121799</v>
      </c>
      <c r="BF255" s="65">
        <v>7.18649281727514</v>
      </c>
      <c r="BH255" s="86">
        <v>0.8234262777883335</v>
      </c>
      <c r="BI255" s="86">
        <v>3.4360456661866086</v>
      </c>
      <c r="BJ255" s="87"/>
      <c r="BK255" s="87">
        <v>5.017650681509197</v>
      </c>
      <c r="BL255" s="87"/>
      <c r="BM255" s="87">
        <v>15.862915930600717</v>
      </c>
      <c r="BN255" s="87"/>
      <c r="BO255" s="87">
        <v>6.07009828649537</v>
      </c>
      <c r="BP255" s="87"/>
      <c r="BQ255" s="87">
        <v>16.231775393745718</v>
      </c>
      <c r="BR255" s="87"/>
      <c r="BS255" s="87">
        <v>4.73859612009904</v>
      </c>
      <c r="BT255" s="87"/>
      <c r="BU255" s="87">
        <v>21.050775630756252</v>
      </c>
      <c r="BV255" s="87"/>
      <c r="BW255" s="87">
        <v>4.896566716515719</v>
      </c>
      <c r="BX255" s="87"/>
      <c r="BY255" s="87">
        <v>16.960501907146337</v>
      </c>
      <c r="BZ255" s="14"/>
      <c r="CA255" s="14"/>
      <c r="CB255" s="14"/>
      <c r="CC255" s="14"/>
      <c r="CD255" s="86">
        <v>15.86264339722722</v>
      </c>
      <c r="CE255" s="86">
        <v>25.499165860105943</v>
      </c>
      <c r="CF255" s="86"/>
      <c r="CG255" s="14"/>
      <c r="CH255" s="14"/>
      <c r="CI255" s="65">
        <v>193.871</v>
      </c>
      <c r="CJ255" s="65">
        <v>81.50888713080168</v>
      </c>
      <c r="CK255" s="14"/>
      <c r="CM255" s="54">
        <v>2537</v>
      </c>
      <c r="CN255" s="54">
        <v>5555</v>
      </c>
      <c r="CO255" s="54"/>
      <c r="CP255" s="54">
        <v>10855</v>
      </c>
      <c r="CQ255" s="54">
        <v>29050</v>
      </c>
      <c r="CR255" s="14"/>
      <c r="CS255" s="87"/>
      <c r="CV255" s="88">
        <v>35.404230370991755</v>
      </c>
      <c r="CW255" s="89">
        <v>30.090881933912403</v>
      </c>
      <c r="CX255" s="89"/>
      <c r="CY255" s="89">
        <v>32.25157593123209</v>
      </c>
      <c r="CZ255" s="89">
        <v>59.794286401441596</v>
      </c>
      <c r="DA255" s="54">
        <v>2201.4885171374094</v>
      </c>
      <c r="DB255" s="54"/>
      <c r="DC255" s="54">
        <v>3228.204532787617</v>
      </c>
      <c r="DE255" s="90">
        <v>66.10773024721716</v>
      </c>
      <c r="DG255" s="91">
        <v>0.669253997939558</v>
      </c>
    </row>
    <row r="256" spans="1:111" s="115" customFormat="1" ht="10.5" customHeight="1">
      <c r="A256" s="109" t="s">
        <v>477</v>
      </c>
      <c r="B256" s="110"/>
      <c r="C256" s="110"/>
      <c r="D256" s="110"/>
      <c r="E256" s="110"/>
      <c r="F256" s="110"/>
      <c r="G256" s="110">
        <v>0.9889782635634463</v>
      </c>
      <c r="H256" s="110">
        <v>1.0306128834965043</v>
      </c>
      <c r="I256" s="110">
        <v>0.66678973560292</v>
      </c>
      <c r="J256" s="110">
        <v>1.0560964806564748</v>
      </c>
      <c r="K256" s="110">
        <v>0.19628663865924806</v>
      </c>
      <c r="L256" s="110">
        <v>0.3255324360012473</v>
      </c>
      <c r="M256" s="110">
        <v>0.37214562522623595</v>
      </c>
      <c r="N256" s="110">
        <v>0.5796098637220987</v>
      </c>
      <c r="O256" s="110">
        <v>0.251536181411416</v>
      </c>
      <c r="P256" s="110">
        <v>0.13992427418037173</v>
      </c>
      <c r="Q256" s="110">
        <v>0.5492411178006026</v>
      </c>
      <c r="R256" s="110">
        <v>0.6108542834347932</v>
      </c>
      <c r="S256" s="111">
        <f t="shared" si="54"/>
        <v>98.89782635634464</v>
      </c>
      <c r="T256" s="111">
        <f t="shared" si="55"/>
        <v>103.06128834965043</v>
      </c>
      <c r="U256" s="111"/>
      <c r="V256" s="111">
        <f t="shared" si="56"/>
        <v>66.678973560292</v>
      </c>
      <c r="W256" s="111">
        <f t="shared" si="57"/>
        <v>105.60964806564748</v>
      </c>
      <c r="X256" s="111"/>
      <c r="Y256" s="111">
        <f t="shared" si="58"/>
        <v>19.628663865924807</v>
      </c>
      <c r="Z256" s="111">
        <f t="shared" si="59"/>
        <v>32.55324360012473</v>
      </c>
      <c r="AA256" s="111">
        <f t="shared" si="60"/>
        <v>37.214562522623595</v>
      </c>
      <c r="AB256" s="111">
        <f t="shared" si="61"/>
        <v>57.96098637220987</v>
      </c>
      <c r="AC256" s="111"/>
      <c r="AD256" s="111">
        <f t="shared" si="62"/>
        <v>25.1536181411416</v>
      </c>
      <c r="AE256" s="111">
        <f t="shared" si="63"/>
        <v>13.992427418037174</v>
      </c>
      <c r="AF256" s="111"/>
      <c r="AG256" s="111">
        <f t="shared" si="64"/>
        <v>54.92411178006026</v>
      </c>
      <c r="AH256" s="111">
        <f t="shared" si="65"/>
        <v>61.08542834347932</v>
      </c>
      <c r="AI256" s="111"/>
      <c r="AJ256" s="112">
        <v>21281168</v>
      </c>
      <c r="AK256" s="112">
        <v>23828918</v>
      </c>
      <c r="AL256" s="112">
        <v>24748920</v>
      </c>
      <c r="AM256" s="112">
        <v>30961773</v>
      </c>
      <c r="AN256" s="112">
        <v>36304258</v>
      </c>
      <c r="AO256" s="112"/>
      <c r="AP256" s="112">
        <v>3033.3549564648256</v>
      </c>
      <c r="AQ256" s="112">
        <v>3196.501196196562</v>
      </c>
      <c r="AR256" s="112">
        <v>3700.5218311849003</v>
      </c>
      <c r="AS256" s="112">
        <v>4070.780170333331</v>
      </c>
      <c r="AT256" s="112"/>
      <c r="AU256" s="113"/>
      <c r="AV256" s="114">
        <v>58.47343467734077</v>
      </c>
      <c r="AW256" s="114">
        <v>33.887044597567595</v>
      </c>
      <c r="AX256" s="111"/>
      <c r="AY256" s="111">
        <v>27.61430684546788</v>
      </c>
      <c r="AZ256" s="111">
        <v>38.97165554103216</v>
      </c>
      <c r="BA256" s="111"/>
      <c r="BB256" s="111">
        <v>7.996519922742685</v>
      </c>
      <c r="BC256" s="111">
        <v>12.747850248739756</v>
      </c>
      <c r="BD256" s="111">
        <v>18.14728241515187</v>
      </c>
      <c r="BE256" s="111">
        <v>23.481275584028573</v>
      </c>
      <c r="BF256" s="111">
        <v>26.41524717823669</v>
      </c>
      <c r="BH256" s="116">
        <v>7.117757863780261</v>
      </c>
      <c r="BI256" s="116">
        <v>9.376713123586882</v>
      </c>
      <c r="BJ256" s="117"/>
      <c r="BK256" s="117">
        <v>5.367786511638523</v>
      </c>
      <c r="BL256" s="117"/>
      <c r="BM256" s="117">
        <v>19.291088036591262</v>
      </c>
      <c r="BN256" s="117"/>
      <c r="BO256" s="117">
        <v>5.767881284405602</v>
      </c>
      <c r="BP256" s="117"/>
      <c r="BQ256" s="117">
        <v>17.318839836582647</v>
      </c>
      <c r="BR256" s="117"/>
      <c r="BS256" s="117">
        <v>4.9040884408999545</v>
      </c>
      <c r="BT256" s="117"/>
      <c r="BU256" s="117">
        <v>13.407344290657441</v>
      </c>
      <c r="BV256" s="117"/>
      <c r="BW256" s="117">
        <v>5.036634998218933</v>
      </c>
      <c r="BX256" s="117"/>
      <c r="BY256" s="117">
        <v>11.405327561156092</v>
      </c>
      <c r="BZ256" s="110"/>
      <c r="CA256" s="110"/>
      <c r="CB256" s="110"/>
      <c r="CC256" s="110"/>
      <c r="CD256" s="116">
        <v>20.341748078195366</v>
      </c>
      <c r="CE256" s="116">
        <v>18.185603497764117</v>
      </c>
      <c r="CF256" s="116"/>
      <c r="CG256" s="110"/>
      <c r="CH256" s="110"/>
      <c r="CI256" s="111">
        <v>38.56165252919366</v>
      </c>
      <c r="CJ256" s="111">
        <v>26.165334617673913</v>
      </c>
      <c r="CK256" s="110"/>
      <c r="CM256" s="112">
        <v>386586</v>
      </c>
      <c r="CN256" s="112">
        <v>663107</v>
      </c>
      <c r="CO256" s="112"/>
      <c r="CP256" s="112">
        <v>6772401</v>
      </c>
      <c r="CQ256" s="112">
        <v>14285843</v>
      </c>
      <c r="CR256" s="110"/>
      <c r="CS256" s="117"/>
      <c r="CV256" s="118">
        <v>34.24482129283152</v>
      </c>
      <c r="CW256" s="119">
        <v>28.54857182282324</v>
      </c>
      <c r="CX256" s="119"/>
      <c r="CY256" s="119">
        <v>94.98341893634655</v>
      </c>
      <c r="CZ256" s="119">
        <v>98.46318208054983</v>
      </c>
      <c r="DA256" s="112">
        <v>7664.521753703544</v>
      </c>
      <c r="DB256" s="112"/>
      <c r="DC256" s="112">
        <v>15357.6851703661</v>
      </c>
      <c r="DE256" s="120">
        <v>77.18566584932591</v>
      </c>
      <c r="DG256" s="121">
        <v>0.9339907299688126</v>
      </c>
    </row>
    <row r="257" spans="20:104" ht="10.5" customHeight="1">
      <c r="T257" s="10">
        <f>IF(H257="","",H257*100)</f>
      </c>
      <c r="W257" s="10">
        <f>IF(J261="","",J261*100)</f>
      </c>
      <c r="Y257" s="10">
        <f>IF(K257="","",K257*100)</f>
      </c>
      <c r="AA257" s="10">
        <f>IF(M257="","",M257*100)</f>
      </c>
      <c r="AB257" s="10">
        <f>IF(N257="","",N257*100)</f>
      </c>
      <c r="AE257" s="10">
        <f>IF(P257="","",P257*100)</f>
      </c>
      <c r="AG257" s="10">
        <f t="shared" si="64"/>
      </c>
      <c r="AH257" s="10">
        <f t="shared" si="65"/>
      </c>
      <c r="AV257" s="63"/>
      <c r="AW257" s="63"/>
      <c r="AX257" s="10"/>
      <c r="AY257" s="10"/>
      <c r="AZ257" s="10"/>
      <c r="BA257" s="10"/>
      <c r="BB257" s="10"/>
      <c r="BC257" s="10"/>
      <c r="BD257" s="10"/>
      <c r="BE257" s="10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CI257" s="10"/>
      <c r="CV257" s="36"/>
      <c r="CZ257" s="64"/>
    </row>
    <row r="258" spans="20:104" ht="10.5" customHeight="1">
      <c r="T258" s="10">
        <f>IF(H258="","",H258*100)</f>
      </c>
      <c r="W258" s="10">
        <f>IF(J262="","",J262*100)</f>
      </c>
      <c r="Y258" s="10">
        <f>IF(K258="","",K258*100)</f>
      </c>
      <c r="AA258" s="10">
        <f>IF(M258="","",M258*100)</f>
      </c>
      <c r="AB258" s="10">
        <f>IF(N258="","",N258*100)</f>
      </c>
      <c r="AE258" s="10">
        <f>IF(P258="","",P258*100)</f>
      </c>
      <c r="AG258" s="10">
        <f t="shared" si="64"/>
      </c>
      <c r="AH258" s="10">
        <f t="shared" si="65"/>
      </c>
      <c r="AV258" s="63"/>
      <c r="AW258" s="63"/>
      <c r="AX258" s="10"/>
      <c r="AY258" s="10"/>
      <c r="AZ258" s="10"/>
      <c r="BA258" s="10"/>
      <c r="BB258" s="10"/>
      <c r="BC258" s="10"/>
      <c r="BD258" s="10"/>
      <c r="BE258" s="10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CI258" s="10"/>
      <c r="CV258" s="36"/>
      <c r="CZ258" s="64"/>
    </row>
    <row r="259" spans="20:104" ht="10.5" customHeight="1">
      <c r="T259" s="10">
        <f>IF(H259="","",H259*100)</f>
      </c>
      <c r="W259" s="10">
        <f>IF(J263="","",J263*100)</f>
      </c>
      <c r="Y259" s="10">
        <f>IF(K259="","",K259*100)</f>
      </c>
      <c r="AB259" s="10">
        <f>IF(N259="","",N259*100)</f>
      </c>
      <c r="AE259" s="10">
        <f>IF(P259="","",P259*100)</f>
      </c>
      <c r="AG259" s="10">
        <f t="shared" si="64"/>
      </c>
      <c r="AH259" s="10">
        <f t="shared" si="65"/>
      </c>
      <c r="AV259" s="63"/>
      <c r="AW259" s="63"/>
      <c r="AX259" s="10"/>
      <c r="AY259" s="10"/>
      <c r="AZ259" s="10"/>
      <c r="BA259" s="10"/>
      <c r="BB259" s="10"/>
      <c r="BC259" s="10"/>
      <c r="BD259" s="10"/>
      <c r="BE259" s="10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CI259" s="10"/>
      <c r="CV259" s="36"/>
      <c r="CZ259" s="64"/>
    </row>
    <row r="260" spans="19:105" ht="10.5" customHeight="1">
      <c r="S260" s="10" t="s">
        <v>478</v>
      </c>
      <c r="AJ260" s="6" t="s">
        <v>479</v>
      </c>
      <c r="AV260" s="122" t="s">
        <v>480</v>
      </c>
      <c r="AW260" s="63"/>
      <c r="AX260" s="10"/>
      <c r="AY260" s="10"/>
      <c r="AZ260" s="10"/>
      <c r="BA260" s="10"/>
      <c r="BB260" s="10"/>
      <c r="BC260" s="10"/>
      <c r="BD260" s="10"/>
      <c r="BE260" s="10"/>
      <c r="BK260" s="2" t="s">
        <v>481</v>
      </c>
      <c r="CD260" s="2" t="s">
        <v>482</v>
      </c>
      <c r="CI260" s="10"/>
      <c r="CM260" s="2" t="s">
        <v>479</v>
      </c>
      <c r="CV260" s="36"/>
      <c r="CZ260" s="64"/>
      <c r="DA260" s="6" t="s">
        <v>483</v>
      </c>
    </row>
    <row r="261" spans="19:104" ht="10.5" customHeight="1">
      <c r="S261" s="10" t="s">
        <v>484</v>
      </c>
      <c r="AB261" s="10">
        <f aca="true" t="shared" si="66" ref="AB261:AB278">IF(N261="","",N261*100)</f>
      </c>
      <c r="AE261" s="10">
        <f aca="true" t="shared" si="67" ref="AE261:AE280">IF(P261="","",P261*100)</f>
      </c>
      <c r="AG261" s="10">
        <f>IF(Q261="","",Q261*100)</f>
      </c>
      <c r="AH261" s="10">
        <f>IF(R261="","",R261*100)</f>
      </c>
      <c r="AJ261" s="6" t="s">
        <v>485</v>
      </c>
      <c r="AV261" s="122" t="s">
        <v>486</v>
      </c>
      <c r="AW261" s="63"/>
      <c r="AX261" s="10"/>
      <c r="AY261" s="10"/>
      <c r="AZ261" s="10"/>
      <c r="BA261" s="10"/>
      <c r="BB261" s="10"/>
      <c r="BC261" s="10"/>
      <c r="BD261" s="10"/>
      <c r="BE261" s="10"/>
      <c r="BK261" s="2" t="s">
        <v>487</v>
      </c>
      <c r="CD261" s="2" t="s">
        <v>479</v>
      </c>
      <c r="CI261" s="10"/>
      <c r="CM261" s="6" t="s">
        <v>488</v>
      </c>
      <c r="CV261" s="36"/>
      <c r="CZ261" s="64"/>
    </row>
    <row r="262" spans="25:104" ht="10.5" customHeight="1">
      <c r="Y262" s="10">
        <f aca="true" t="shared" si="68" ref="Y262:Y267">IF(K262="","",K262*100)</f>
      </c>
      <c r="AB262" s="10">
        <f t="shared" si="66"/>
      </c>
      <c r="AE262" s="10">
        <f t="shared" si="67"/>
      </c>
      <c r="AG262" s="10">
        <f>IF(Q262="","",Q262*100)</f>
      </c>
      <c r="AH262" s="10">
        <f>IF(R262="","",R262*100)</f>
      </c>
      <c r="AJ262" s="6" t="s">
        <v>489</v>
      </c>
      <c r="AV262" s="63"/>
      <c r="AW262" s="63"/>
      <c r="AX262" s="10"/>
      <c r="AY262" s="10"/>
      <c r="AZ262" s="10"/>
      <c r="BA262" s="10"/>
      <c r="BB262" s="10"/>
      <c r="BC262" s="10"/>
      <c r="BD262" s="10"/>
      <c r="BE262" s="10"/>
      <c r="CD262" s="2" t="s">
        <v>490</v>
      </c>
      <c r="CI262" s="10"/>
      <c r="CM262" s="6" t="s">
        <v>491</v>
      </c>
      <c r="CV262" s="36"/>
      <c r="CZ262" s="64"/>
    </row>
    <row r="263" spans="25:104" ht="10.5" customHeight="1">
      <c r="Y263" s="10">
        <f t="shared" si="68"/>
      </c>
      <c r="AB263" s="10">
        <f t="shared" si="66"/>
      </c>
      <c r="AE263" s="10">
        <f t="shared" si="67"/>
      </c>
      <c r="AG263" s="10">
        <f aca="true" t="shared" si="69" ref="AG263:AG272">IF(Q263="","",Q263*100)</f>
      </c>
      <c r="AJ263" s="6" t="s">
        <v>492</v>
      </c>
      <c r="AV263" s="63"/>
      <c r="AW263" s="63"/>
      <c r="AX263" s="10"/>
      <c r="AY263" s="10"/>
      <c r="AZ263" s="10"/>
      <c r="BA263" s="10"/>
      <c r="BB263" s="10"/>
      <c r="BC263" s="10"/>
      <c r="BD263" s="10"/>
      <c r="BE263" s="10"/>
      <c r="CI263" s="10"/>
      <c r="CM263" s="6" t="s">
        <v>493</v>
      </c>
      <c r="CV263" s="36"/>
      <c r="CZ263" s="64"/>
    </row>
    <row r="264" spans="23:104" ht="10.5" customHeight="1">
      <c r="W264" s="10">
        <f aca="true" t="shared" si="70" ref="W264:W269">IF(J264="","",J264*100)</f>
      </c>
      <c r="Y264" s="10">
        <f t="shared" si="68"/>
      </c>
      <c r="AB264" s="10">
        <f t="shared" si="66"/>
      </c>
      <c r="AE264" s="10">
        <f t="shared" si="67"/>
      </c>
      <c r="AG264" s="10">
        <f t="shared" si="69"/>
      </c>
      <c r="AV264" s="63"/>
      <c r="AW264" s="63"/>
      <c r="AX264" s="10"/>
      <c r="AY264" s="10"/>
      <c r="AZ264" s="10"/>
      <c r="BA264" s="10"/>
      <c r="BB264" s="10"/>
      <c r="BC264" s="10"/>
      <c r="BD264" s="10"/>
      <c r="BE264" s="10"/>
      <c r="CI264" s="10"/>
      <c r="CV264" s="36"/>
      <c r="CZ264" s="64"/>
    </row>
    <row r="265" spans="23:104" ht="10.5" customHeight="1">
      <c r="W265" s="10">
        <f t="shared" si="70"/>
      </c>
      <c r="Y265" s="10">
        <f t="shared" si="68"/>
      </c>
      <c r="AB265" s="10">
        <f t="shared" si="66"/>
      </c>
      <c r="AE265" s="10">
        <f t="shared" si="67"/>
      </c>
      <c r="AG265" s="10">
        <f t="shared" si="69"/>
      </c>
      <c r="AV265" s="63"/>
      <c r="AW265" s="63"/>
      <c r="AX265" s="10"/>
      <c r="AY265" s="10"/>
      <c r="AZ265" s="10"/>
      <c r="BA265" s="10"/>
      <c r="BB265" s="10"/>
      <c r="BC265" s="10"/>
      <c r="BD265" s="10"/>
      <c r="BE265" s="10"/>
      <c r="CI265" s="10"/>
      <c r="CV265" s="36"/>
      <c r="CZ265" s="64"/>
    </row>
    <row r="266" spans="23:104" ht="10.5" customHeight="1">
      <c r="W266" s="10">
        <f t="shared" si="70"/>
      </c>
      <c r="Y266" s="10">
        <f t="shared" si="68"/>
      </c>
      <c r="AB266" s="10">
        <f t="shared" si="66"/>
      </c>
      <c r="AE266" s="10">
        <f t="shared" si="67"/>
      </c>
      <c r="AG266" s="10">
        <f t="shared" si="69"/>
      </c>
      <c r="AV266" s="63"/>
      <c r="AW266" s="63"/>
      <c r="AX266" s="10"/>
      <c r="AY266" s="10"/>
      <c r="AZ266" s="10"/>
      <c r="BA266" s="10"/>
      <c r="BB266" s="10"/>
      <c r="BC266" s="10"/>
      <c r="BD266" s="10"/>
      <c r="BE266" s="10"/>
      <c r="CI266" s="10"/>
      <c r="CV266" s="36"/>
      <c r="CY266" s="10"/>
      <c r="CZ266" s="64"/>
    </row>
    <row r="267" spans="23:104" ht="10.5" customHeight="1">
      <c r="W267" s="10">
        <f t="shared" si="70"/>
      </c>
      <c r="Y267" s="10">
        <f t="shared" si="68"/>
      </c>
      <c r="AB267" s="10">
        <f t="shared" si="66"/>
      </c>
      <c r="AE267" s="10">
        <f t="shared" si="67"/>
      </c>
      <c r="AG267" s="10">
        <f t="shared" si="69"/>
      </c>
      <c r="AV267" s="63"/>
      <c r="AW267" s="63"/>
      <c r="AX267" s="10"/>
      <c r="AY267" s="10"/>
      <c r="AZ267" s="10"/>
      <c r="BA267" s="10"/>
      <c r="BB267" s="10"/>
      <c r="BC267" s="10"/>
      <c r="BD267" s="10"/>
      <c r="BE267" s="10"/>
      <c r="CI267" s="10"/>
      <c r="CV267" s="36"/>
      <c r="CZ267" s="64"/>
    </row>
    <row r="268" spans="23:104" ht="10.5" customHeight="1">
      <c r="W268" s="10">
        <f t="shared" si="70"/>
      </c>
      <c r="AB268" s="10">
        <f t="shared" si="66"/>
      </c>
      <c r="AE268" s="10">
        <f t="shared" si="67"/>
      </c>
      <c r="AG268" s="10">
        <f t="shared" si="69"/>
      </c>
      <c r="AV268" s="63"/>
      <c r="AW268" s="63"/>
      <c r="AX268" s="10"/>
      <c r="AY268" s="10"/>
      <c r="AZ268" s="10"/>
      <c r="BA268" s="10"/>
      <c r="BB268" s="10"/>
      <c r="BC268" s="10"/>
      <c r="BD268" s="10"/>
      <c r="BE268" s="10"/>
      <c r="CI268" s="10"/>
      <c r="CZ268" s="64"/>
    </row>
    <row r="269" spans="23:104" ht="10.5" customHeight="1">
      <c r="W269" s="10">
        <f t="shared" si="70"/>
      </c>
      <c r="AB269" s="10">
        <f t="shared" si="66"/>
      </c>
      <c r="AE269" s="10">
        <f t="shared" si="67"/>
      </c>
      <c r="AG269" s="10">
        <f t="shared" si="69"/>
      </c>
      <c r="AV269" s="63"/>
      <c r="AW269" s="63"/>
      <c r="AX269" s="10"/>
      <c r="AY269" s="10"/>
      <c r="AZ269" s="10"/>
      <c r="BA269" s="10"/>
      <c r="BB269" s="10"/>
      <c r="BC269" s="10"/>
      <c r="BD269" s="10"/>
      <c r="BE269" s="10"/>
      <c r="CI269" s="10"/>
      <c r="CZ269" s="64"/>
    </row>
    <row r="270" spans="28:104" ht="10.5" customHeight="1">
      <c r="AB270" s="10">
        <f t="shared" si="66"/>
      </c>
      <c r="AE270" s="10">
        <f t="shared" si="67"/>
      </c>
      <c r="AG270" s="10">
        <f t="shared" si="69"/>
      </c>
      <c r="AV270" s="63"/>
      <c r="AW270" s="63"/>
      <c r="AX270" s="10"/>
      <c r="AY270" s="10"/>
      <c r="AZ270" s="10"/>
      <c r="BA270" s="10"/>
      <c r="BB270" s="10"/>
      <c r="BC270" s="10"/>
      <c r="BD270" s="10"/>
      <c r="BE270" s="10"/>
      <c r="CI270" s="10"/>
      <c r="CZ270" s="64"/>
    </row>
    <row r="271" spans="28:104" ht="10.5" customHeight="1">
      <c r="AB271" s="10">
        <f t="shared" si="66"/>
      </c>
      <c r="AE271" s="10">
        <f t="shared" si="67"/>
      </c>
      <c r="AG271" s="10">
        <f t="shared" si="69"/>
      </c>
      <c r="AV271" s="63"/>
      <c r="AW271" s="63"/>
      <c r="AX271" s="10"/>
      <c r="AY271" s="10"/>
      <c r="AZ271" s="10"/>
      <c r="BA271" s="10"/>
      <c r="BB271" s="10"/>
      <c r="BC271" s="10"/>
      <c r="BD271" s="10"/>
      <c r="BE271" s="10"/>
      <c r="CI271" s="10"/>
      <c r="CZ271" s="64"/>
    </row>
    <row r="272" spans="28:104" ht="10.5" customHeight="1">
      <c r="AB272" s="10">
        <f t="shared" si="66"/>
      </c>
      <c r="AE272" s="10">
        <f t="shared" si="67"/>
      </c>
      <c r="AG272" s="10">
        <f t="shared" si="69"/>
      </c>
      <c r="AV272" s="63"/>
      <c r="AW272" s="63"/>
      <c r="AX272" s="10"/>
      <c r="AY272" s="10"/>
      <c r="AZ272" s="10"/>
      <c r="BA272" s="10"/>
      <c r="BB272" s="10"/>
      <c r="BC272" s="10"/>
      <c r="BD272" s="10"/>
      <c r="BE272" s="10"/>
      <c r="CI272" s="10"/>
      <c r="CZ272" s="64"/>
    </row>
    <row r="273" spans="28:104" ht="10.5" customHeight="1">
      <c r="AB273" s="10">
        <f t="shared" si="66"/>
      </c>
      <c r="AE273" s="10">
        <f t="shared" si="67"/>
      </c>
      <c r="AV273" s="63"/>
      <c r="AW273" s="63"/>
      <c r="AX273" s="10"/>
      <c r="AY273" s="10"/>
      <c r="AZ273" s="10"/>
      <c r="BA273" s="10"/>
      <c r="BB273" s="10"/>
      <c r="BC273" s="10"/>
      <c r="BD273" s="10"/>
      <c r="BE273" s="10"/>
      <c r="CZ273" s="64"/>
    </row>
    <row r="274" spans="28:104" ht="10.5" customHeight="1">
      <c r="AB274" s="10">
        <f t="shared" si="66"/>
      </c>
      <c r="AE274" s="10">
        <f t="shared" si="67"/>
      </c>
      <c r="AV274" s="63"/>
      <c r="AW274" s="63"/>
      <c r="AX274" s="10"/>
      <c r="AY274" s="10"/>
      <c r="AZ274" s="10"/>
      <c r="BA274" s="10"/>
      <c r="BB274" s="10"/>
      <c r="BC274" s="10"/>
      <c r="BD274" s="10"/>
      <c r="BE274" s="10"/>
      <c r="CZ274" s="64"/>
    </row>
    <row r="275" spans="28:104" ht="10.5" customHeight="1">
      <c r="AB275" s="10">
        <f t="shared" si="66"/>
      </c>
      <c r="AE275" s="10">
        <f t="shared" si="67"/>
      </c>
      <c r="AV275" s="63"/>
      <c r="AW275" s="63"/>
      <c r="AX275" s="10"/>
      <c r="AY275" s="10"/>
      <c r="AZ275" s="10"/>
      <c r="BA275" s="10"/>
      <c r="BB275" s="10"/>
      <c r="BC275" s="10"/>
      <c r="BD275" s="10"/>
      <c r="BE275" s="10"/>
      <c r="CZ275" s="64"/>
    </row>
    <row r="276" spans="28:104" ht="10.5" customHeight="1">
      <c r="AB276" s="10">
        <f t="shared" si="66"/>
      </c>
      <c r="AE276" s="10">
        <f t="shared" si="67"/>
      </c>
      <c r="AV276" s="63"/>
      <c r="AW276" s="63"/>
      <c r="AX276" s="10"/>
      <c r="AY276" s="10"/>
      <c r="AZ276" s="10"/>
      <c r="BA276" s="10"/>
      <c r="BB276" s="10"/>
      <c r="BC276" s="10"/>
      <c r="BD276" s="10"/>
      <c r="BE276" s="10"/>
      <c r="CZ276" s="64"/>
    </row>
    <row r="277" spans="28:104" ht="10.5" customHeight="1">
      <c r="AB277" s="10">
        <f t="shared" si="66"/>
      </c>
      <c r="AE277" s="10">
        <f t="shared" si="67"/>
      </c>
      <c r="AV277" s="63"/>
      <c r="AW277" s="63"/>
      <c r="AX277" s="10"/>
      <c r="AY277" s="10"/>
      <c r="AZ277" s="10"/>
      <c r="BA277" s="10"/>
      <c r="BB277" s="10"/>
      <c r="BC277" s="10"/>
      <c r="BD277" s="10"/>
      <c r="BE277" s="10"/>
      <c r="CZ277" s="64"/>
    </row>
    <row r="278" spans="28:104" ht="10.5" customHeight="1">
      <c r="AB278" s="10">
        <f t="shared" si="66"/>
      </c>
      <c r="AE278" s="10">
        <f t="shared" si="67"/>
      </c>
      <c r="AV278" s="63"/>
      <c r="AW278" s="63"/>
      <c r="AX278" s="10"/>
      <c r="AY278" s="10"/>
      <c r="AZ278" s="10"/>
      <c r="BA278" s="10"/>
      <c r="BB278" s="10"/>
      <c r="BC278" s="10"/>
      <c r="BD278" s="10"/>
      <c r="BE278" s="10"/>
      <c r="CZ278" s="64"/>
    </row>
    <row r="279" spans="31:104" ht="10.5" customHeight="1">
      <c r="AE279" s="10">
        <f t="shared" si="67"/>
      </c>
      <c r="AV279" s="63"/>
      <c r="AW279" s="63"/>
      <c r="AX279" s="10"/>
      <c r="AY279" s="10"/>
      <c r="AZ279" s="10"/>
      <c r="BA279" s="10"/>
      <c r="BB279" s="10"/>
      <c r="BC279" s="10"/>
      <c r="BD279" s="10"/>
      <c r="BE279" s="10"/>
      <c r="CZ279" s="64"/>
    </row>
    <row r="280" spans="31:104" ht="10.5" customHeight="1">
      <c r="AE280" s="10">
        <f t="shared" si="67"/>
      </c>
      <c r="AV280" s="63"/>
      <c r="AW280" s="63"/>
      <c r="AX280" s="10"/>
      <c r="AY280" s="10"/>
      <c r="AZ280" s="10"/>
      <c r="BA280" s="10"/>
      <c r="BB280" s="10"/>
      <c r="BC280" s="10"/>
      <c r="BD280" s="10"/>
      <c r="BE280" s="10"/>
      <c r="CZ280" s="64"/>
    </row>
    <row r="281" spans="48:104" ht="10.5" customHeight="1">
      <c r="AV281" s="63"/>
      <c r="AW281" s="63"/>
      <c r="AX281" s="10"/>
      <c r="AY281" s="10"/>
      <c r="AZ281" s="10"/>
      <c r="BA281" s="10"/>
      <c r="BB281" s="10"/>
      <c r="BC281" s="10"/>
      <c r="BD281" s="10"/>
      <c r="BE281" s="10"/>
      <c r="CZ281" s="64"/>
    </row>
    <row r="282" spans="48:104" ht="10.5" customHeight="1">
      <c r="AV282" s="63"/>
      <c r="AW282" s="63"/>
      <c r="AX282" s="10"/>
      <c r="AY282" s="10"/>
      <c r="AZ282" s="10"/>
      <c r="BA282" s="10"/>
      <c r="BB282" s="10"/>
      <c r="BC282" s="10"/>
      <c r="BD282" s="10"/>
      <c r="BE282" s="10"/>
      <c r="CZ282" s="64"/>
    </row>
    <row r="283" spans="48:104" ht="10.5" customHeight="1">
      <c r="AV283" s="63"/>
      <c r="AW283" s="63"/>
      <c r="AX283" s="10"/>
      <c r="AY283" s="10"/>
      <c r="AZ283" s="10"/>
      <c r="BA283" s="10"/>
      <c r="BB283" s="10"/>
      <c r="BC283" s="10"/>
      <c r="BD283" s="10"/>
      <c r="BE283" s="10"/>
      <c r="CZ283" s="64"/>
    </row>
    <row r="284" spans="48:104" ht="10.5" customHeight="1">
      <c r="AV284" s="63"/>
      <c r="AW284" s="63"/>
      <c r="AX284" s="10"/>
      <c r="AY284" s="10"/>
      <c r="AZ284" s="10"/>
      <c r="BA284" s="10"/>
      <c r="BB284" s="10"/>
      <c r="BC284" s="10"/>
      <c r="BD284" s="10"/>
      <c r="BE284" s="10"/>
      <c r="CZ284" s="64"/>
    </row>
    <row r="285" spans="48:104" ht="10.5" customHeight="1">
      <c r="AV285" s="63"/>
      <c r="AW285" s="63"/>
      <c r="AX285" s="10"/>
      <c r="AY285" s="10"/>
      <c r="AZ285" s="10"/>
      <c r="BA285" s="10"/>
      <c r="BB285" s="10"/>
      <c r="BC285" s="10"/>
      <c r="BD285" s="10"/>
      <c r="BE285" s="10"/>
      <c r="CZ285" s="64"/>
    </row>
    <row r="286" spans="48:104" ht="10.5" customHeight="1">
      <c r="AV286" s="63"/>
      <c r="AW286" s="63"/>
      <c r="AX286" s="10"/>
      <c r="AY286" s="10"/>
      <c r="AZ286" s="10"/>
      <c r="BA286" s="10"/>
      <c r="BB286" s="10"/>
      <c r="BC286" s="10"/>
      <c r="BD286" s="10"/>
      <c r="BE286" s="10"/>
      <c r="CZ286" s="64"/>
    </row>
    <row r="287" spans="48:104" ht="10.5" customHeight="1">
      <c r="AV287" s="63"/>
      <c r="AW287" s="63"/>
      <c r="AX287" s="10"/>
      <c r="AY287" s="10"/>
      <c r="AZ287" s="10"/>
      <c r="BA287" s="10"/>
      <c r="BB287" s="10"/>
      <c r="BC287" s="10"/>
      <c r="BD287" s="10"/>
      <c r="BE287" s="10"/>
      <c r="CZ287" s="64"/>
    </row>
    <row r="288" spans="48:104" ht="10.5" customHeight="1">
      <c r="AV288" s="63"/>
      <c r="AW288" s="63"/>
      <c r="AX288" s="10"/>
      <c r="AY288" s="10"/>
      <c r="AZ288" s="10"/>
      <c r="BA288" s="10"/>
      <c r="BB288" s="10"/>
      <c r="BC288" s="10"/>
      <c r="BD288" s="10"/>
      <c r="BE288" s="10"/>
      <c r="CZ288" s="64"/>
    </row>
    <row r="289" spans="48:104" ht="10.5" customHeight="1">
      <c r="AV289" s="63"/>
      <c r="AW289" s="63"/>
      <c r="AX289" s="10"/>
      <c r="AY289" s="10"/>
      <c r="AZ289" s="10"/>
      <c r="BA289" s="10"/>
      <c r="BB289" s="10"/>
      <c r="BC289" s="10"/>
      <c r="BD289" s="10"/>
      <c r="BE289" s="10"/>
      <c r="CZ289" s="64"/>
    </row>
    <row r="290" spans="48:104" ht="10.5" customHeight="1">
      <c r="AV290" s="63"/>
      <c r="AW290" s="63"/>
      <c r="AX290" s="10"/>
      <c r="AY290" s="10"/>
      <c r="AZ290" s="10"/>
      <c r="BA290" s="10"/>
      <c r="BB290" s="10"/>
      <c r="BC290" s="10"/>
      <c r="BD290" s="10"/>
      <c r="BE290" s="10"/>
      <c r="CZ290" s="64"/>
    </row>
    <row r="291" spans="48:104" ht="10.5" customHeight="1">
      <c r="AV291" s="63"/>
      <c r="AW291" s="63"/>
      <c r="AX291" s="10"/>
      <c r="AY291" s="10"/>
      <c r="AZ291" s="10"/>
      <c r="BA291" s="10"/>
      <c r="BB291" s="10"/>
      <c r="BC291" s="10"/>
      <c r="BD291" s="10"/>
      <c r="BE291" s="10"/>
      <c r="CZ291" s="64"/>
    </row>
    <row r="292" spans="48:104" ht="10.5" customHeight="1">
      <c r="AV292" s="63"/>
      <c r="AW292" s="63"/>
      <c r="AX292" s="10"/>
      <c r="AY292" s="10"/>
      <c r="AZ292" s="10"/>
      <c r="BA292" s="10"/>
      <c r="BB292" s="10"/>
      <c r="BC292" s="10"/>
      <c r="BD292" s="10"/>
      <c r="BE292" s="10"/>
      <c r="CZ292" s="64"/>
    </row>
    <row r="293" spans="48:104" ht="10.5" customHeight="1">
      <c r="AV293" s="63"/>
      <c r="AW293" s="63"/>
      <c r="AX293" s="10"/>
      <c r="AY293" s="10"/>
      <c r="AZ293" s="10"/>
      <c r="BA293" s="10"/>
      <c r="BB293" s="10"/>
      <c r="BC293" s="10"/>
      <c r="BD293" s="10"/>
      <c r="BE293" s="10"/>
      <c r="CZ293" s="64"/>
    </row>
    <row r="294" spans="48:104" ht="10.5" customHeight="1">
      <c r="AV294" s="63"/>
      <c r="AW294" s="63"/>
      <c r="AX294" s="10"/>
      <c r="AY294" s="10"/>
      <c r="AZ294" s="10"/>
      <c r="BA294" s="10"/>
      <c r="BB294" s="10"/>
      <c r="BC294" s="10"/>
      <c r="BD294" s="10"/>
      <c r="BE294" s="10"/>
      <c r="CZ294" s="64"/>
    </row>
    <row r="295" spans="48:104" ht="10.5" customHeight="1">
      <c r="AV295" s="63"/>
      <c r="AW295" s="63"/>
      <c r="AX295" s="10"/>
      <c r="AY295" s="10"/>
      <c r="AZ295" s="10"/>
      <c r="BA295" s="10"/>
      <c r="BB295" s="10"/>
      <c r="BC295" s="10"/>
      <c r="BD295" s="10"/>
      <c r="BE295" s="10"/>
      <c r="CZ295" s="64"/>
    </row>
    <row r="296" spans="48:104" ht="10.5" customHeight="1">
      <c r="AV296" s="63"/>
      <c r="AW296" s="63"/>
      <c r="AX296" s="10"/>
      <c r="AY296" s="10"/>
      <c r="AZ296" s="10"/>
      <c r="BA296" s="10"/>
      <c r="BB296" s="10"/>
      <c r="BC296" s="10"/>
      <c r="BD296" s="10"/>
      <c r="BE296" s="10"/>
      <c r="CZ296" s="64"/>
    </row>
    <row r="297" spans="48:104" ht="10.5" customHeight="1">
      <c r="AV297" s="63"/>
      <c r="AW297" s="63"/>
      <c r="AX297" s="10"/>
      <c r="AY297" s="10"/>
      <c r="AZ297" s="10"/>
      <c r="BA297" s="10"/>
      <c r="BB297" s="10"/>
      <c r="BC297" s="10"/>
      <c r="BD297" s="10"/>
      <c r="BE297" s="10"/>
      <c r="CZ297" s="64"/>
    </row>
    <row r="298" spans="48:104" ht="10.5" customHeight="1">
      <c r="AV298" s="63"/>
      <c r="AW298" s="63"/>
      <c r="AX298" s="10"/>
      <c r="AY298" s="10"/>
      <c r="AZ298" s="10"/>
      <c r="BA298" s="10"/>
      <c r="BB298" s="10"/>
      <c r="BC298" s="10"/>
      <c r="BD298" s="10"/>
      <c r="BE298" s="10"/>
      <c r="CZ298" s="64"/>
    </row>
    <row r="299" spans="48:104" ht="10.5" customHeight="1">
      <c r="AV299" s="63"/>
      <c r="AW299" s="63"/>
      <c r="AX299" s="10"/>
      <c r="AY299" s="10"/>
      <c r="AZ299" s="10"/>
      <c r="BA299" s="10"/>
      <c r="BB299" s="10"/>
      <c r="BC299" s="10"/>
      <c r="BD299" s="10"/>
      <c r="BE299" s="10"/>
      <c r="CZ299" s="64"/>
    </row>
    <row r="300" spans="48:104" ht="10.5" customHeight="1">
      <c r="AV300" s="63"/>
      <c r="AW300" s="63"/>
      <c r="AX300" s="10"/>
      <c r="AY300" s="10"/>
      <c r="AZ300" s="10"/>
      <c r="BA300" s="10"/>
      <c r="BB300" s="10"/>
      <c r="BC300" s="10"/>
      <c r="BD300" s="10"/>
      <c r="BE300" s="10"/>
      <c r="CZ300" s="64"/>
    </row>
    <row r="301" spans="48:104" ht="10.5" customHeight="1">
      <c r="AV301" s="63"/>
      <c r="AW301" s="63"/>
      <c r="AX301" s="10"/>
      <c r="AY301" s="10"/>
      <c r="AZ301" s="10"/>
      <c r="BA301" s="10"/>
      <c r="BB301" s="10"/>
      <c r="BC301" s="10"/>
      <c r="BD301" s="10"/>
      <c r="BE301" s="10"/>
      <c r="CZ301" s="64"/>
    </row>
    <row r="302" spans="48:104" ht="10.5" customHeight="1">
      <c r="AV302" s="63"/>
      <c r="AW302" s="63"/>
      <c r="AX302" s="10"/>
      <c r="AY302" s="10"/>
      <c r="AZ302" s="10"/>
      <c r="BA302" s="10"/>
      <c r="BB302" s="10"/>
      <c r="BC302" s="10"/>
      <c r="BD302" s="10"/>
      <c r="BE302" s="10"/>
      <c r="CZ302" s="64"/>
    </row>
    <row r="303" spans="48:57" ht="10.5" customHeight="1">
      <c r="AV303" s="63"/>
      <c r="AW303" s="63"/>
      <c r="AX303" s="10"/>
      <c r="AY303" s="10"/>
      <c r="AZ303" s="10"/>
      <c r="BA303" s="10"/>
      <c r="BB303" s="10"/>
      <c r="BC303" s="10"/>
      <c r="BD303" s="10"/>
      <c r="BE303" s="10"/>
    </row>
    <row r="304" spans="48:57" ht="10.5" customHeight="1">
      <c r="AV304" s="63"/>
      <c r="AW304" s="63"/>
      <c r="AX304" s="10"/>
      <c r="AY304" s="10"/>
      <c r="AZ304" s="10"/>
      <c r="BA304" s="10"/>
      <c r="BB304" s="10"/>
      <c r="BC304" s="10"/>
      <c r="BD304" s="10"/>
      <c r="BE304" s="10"/>
    </row>
    <row r="305" spans="48:57" ht="10.5" customHeight="1">
      <c r="AV305" s="63"/>
      <c r="AW305" s="63"/>
      <c r="AX305" s="10"/>
      <c r="AY305" s="10"/>
      <c r="AZ305" s="10"/>
      <c r="BA305" s="10"/>
      <c r="BB305" s="10"/>
      <c r="BC305" s="10"/>
      <c r="BD305" s="10"/>
      <c r="BE305" s="10"/>
    </row>
    <row r="306" spans="48:57" ht="10.5" customHeight="1">
      <c r="AV306" s="63"/>
      <c r="AW306" s="63"/>
      <c r="AX306" s="10"/>
      <c r="AY306" s="10"/>
      <c r="AZ306" s="10"/>
      <c r="BA306" s="10"/>
      <c r="BB306" s="10"/>
      <c r="BC306" s="10"/>
      <c r="BD306" s="10"/>
      <c r="BE306" s="10"/>
    </row>
    <row r="307" spans="48:57" ht="10.5" customHeight="1">
      <c r="AV307" s="63"/>
      <c r="AW307" s="63"/>
      <c r="AX307" s="10"/>
      <c r="AY307" s="10"/>
      <c r="AZ307" s="10"/>
      <c r="BA307" s="10"/>
      <c r="BB307" s="10"/>
      <c r="BC307" s="10"/>
      <c r="BD307" s="10"/>
      <c r="BE307" s="10"/>
    </row>
    <row r="308" spans="48:57" ht="10.5" customHeight="1">
      <c r="AV308" s="63"/>
      <c r="AW308" s="63"/>
      <c r="AX308" s="10"/>
      <c r="AY308" s="10"/>
      <c r="AZ308" s="10"/>
      <c r="BA308" s="10"/>
      <c r="BB308" s="10"/>
      <c r="BC308" s="10"/>
      <c r="BD308" s="10"/>
      <c r="BE308" s="10"/>
    </row>
    <row r="309" spans="48:57" ht="10.5" customHeight="1">
      <c r="AV309" s="63"/>
      <c r="AW309" s="63"/>
      <c r="AX309" s="10"/>
      <c r="AY309" s="10"/>
      <c r="AZ309" s="10"/>
      <c r="BA309" s="10"/>
      <c r="BB309" s="10"/>
      <c r="BC309" s="10"/>
      <c r="BD309" s="10"/>
      <c r="BE309" s="10"/>
    </row>
    <row r="310" spans="48:57" ht="10.5" customHeight="1">
      <c r="AV310" s="63"/>
      <c r="AW310" s="63"/>
      <c r="AX310" s="10"/>
      <c r="AY310" s="10"/>
      <c r="AZ310" s="10"/>
      <c r="BA310" s="10"/>
      <c r="BB310" s="10"/>
      <c r="BC310" s="10"/>
      <c r="BD310" s="10"/>
      <c r="BE310" s="10"/>
    </row>
    <row r="311" spans="48:57" ht="10.5" customHeight="1">
      <c r="AV311" s="63"/>
      <c r="AW311" s="63"/>
      <c r="AX311" s="10"/>
      <c r="AY311" s="10"/>
      <c r="AZ311" s="10"/>
      <c r="BA311" s="10"/>
      <c r="BB311" s="10"/>
      <c r="BC311" s="10"/>
      <c r="BD311" s="10"/>
      <c r="BE311" s="10"/>
    </row>
    <row r="312" spans="48:57" ht="10.5" customHeight="1">
      <c r="AV312" s="63"/>
      <c r="AW312" s="63"/>
      <c r="AX312" s="10"/>
      <c r="AY312" s="10"/>
      <c r="AZ312" s="10"/>
      <c r="BA312" s="10"/>
      <c r="BB312" s="10"/>
      <c r="BC312" s="10"/>
      <c r="BD312" s="10"/>
      <c r="BE312" s="10"/>
    </row>
    <row r="313" spans="48:57" ht="10.5" customHeight="1">
      <c r="AV313" s="63"/>
      <c r="AW313" s="63"/>
      <c r="AX313" s="10"/>
      <c r="AY313" s="10"/>
      <c r="AZ313" s="10"/>
      <c r="BA313" s="10"/>
      <c r="BB313" s="10"/>
      <c r="BC313" s="10"/>
      <c r="BD313" s="10"/>
      <c r="BE313" s="10"/>
    </row>
    <row r="314" spans="48:57" ht="10.5" customHeight="1">
      <c r="AV314" s="63"/>
      <c r="AW314" s="63"/>
      <c r="AX314" s="10"/>
      <c r="AY314" s="10"/>
      <c r="AZ314" s="10"/>
      <c r="BA314" s="10"/>
      <c r="BB314" s="10"/>
      <c r="BC314" s="10"/>
      <c r="BD314" s="10"/>
      <c r="BE314" s="10"/>
    </row>
    <row r="315" spans="48:57" ht="10.5" customHeight="1">
      <c r="AV315" s="63"/>
      <c r="AW315" s="63"/>
      <c r="AX315" s="10"/>
      <c r="AY315" s="10"/>
      <c r="AZ315" s="10"/>
      <c r="BA315" s="10"/>
      <c r="BB315" s="10"/>
      <c r="BC315" s="10"/>
      <c r="BD315" s="10"/>
      <c r="BE315" s="10"/>
    </row>
    <row r="316" spans="48:57" ht="10.5" customHeight="1">
      <c r="AV316" s="63"/>
      <c r="AW316" s="63"/>
      <c r="AX316" s="10"/>
      <c r="AY316" s="10"/>
      <c r="AZ316" s="10"/>
      <c r="BA316" s="10"/>
      <c r="BB316" s="10"/>
      <c r="BC316" s="10"/>
      <c r="BD316" s="10"/>
      <c r="BE316" s="10"/>
    </row>
    <row r="317" spans="48:57" ht="10.5" customHeight="1">
      <c r="AV317" s="63"/>
      <c r="AW317" s="63"/>
      <c r="AX317" s="10"/>
      <c r="AY317" s="10"/>
      <c r="AZ317" s="10"/>
      <c r="BA317" s="10"/>
      <c r="BB317" s="10"/>
      <c r="BC317" s="10"/>
      <c r="BD317" s="10"/>
      <c r="BE317" s="10"/>
    </row>
    <row r="318" spans="48:57" ht="10.5" customHeight="1">
      <c r="AV318" s="63"/>
      <c r="AW318" s="63"/>
      <c r="AX318" s="10"/>
      <c r="AY318" s="10"/>
      <c r="AZ318" s="10"/>
      <c r="BA318" s="10"/>
      <c r="BB318" s="10"/>
      <c r="BC318" s="10"/>
      <c r="BD318" s="10"/>
      <c r="BE318" s="10"/>
    </row>
    <row r="319" spans="48:57" ht="10.5" customHeight="1">
      <c r="AV319" s="63"/>
      <c r="AW319" s="63"/>
      <c r="AX319" s="10"/>
      <c r="AY319" s="10"/>
      <c r="AZ319" s="10"/>
      <c r="BA319" s="10"/>
      <c r="BB319" s="10"/>
      <c r="BC319" s="10"/>
      <c r="BD319" s="10"/>
      <c r="BE319" s="10"/>
    </row>
    <row r="320" spans="48:57" ht="10.5" customHeight="1">
      <c r="AV320" s="63"/>
      <c r="AW320" s="63"/>
      <c r="AX320" s="10"/>
      <c r="AY320" s="10"/>
      <c r="AZ320" s="10"/>
      <c r="BA320" s="10"/>
      <c r="BB320" s="10"/>
      <c r="BC320" s="10"/>
      <c r="BD320" s="10"/>
      <c r="BE320" s="10"/>
    </row>
    <row r="321" spans="48:57" ht="10.5" customHeight="1">
      <c r="AV321" s="63"/>
      <c r="AW321" s="63"/>
      <c r="AX321" s="10"/>
      <c r="AY321" s="10"/>
      <c r="AZ321" s="10"/>
      <c r="BA321" s="10"/>
      <c r="BB321" s="10"/>
      <c r="BC321" s="10"/>
      <c r="BD321" s="10"/>
      <c r="BE321" s="10"/>
    </row>
    <row r="322" spans="48:57" ht="10.5" customHeight="1">
      <c r="AV322" s="63"/>
      <c r="AW322" s="63"/>
      <c r="AX322" s="10"/>
      <c r="AY322" s="10"/>
      <c r="AZ322" s="10"/>
      <c r="BA322" s="10"/>
      <c r="BB322" s="10"/>
      <c r="BC322" s="10"/>
      <c r="BD322" s="10"/>
      <c r="BE322" s="10"/>
    </row>
    <row r="323" spans="48:57" ht="10.5" customHeight="1">
      <c r="AV323" s="63"/>
      <c r="AW323" s="63"/>
      <c r="AX323" s="10"/>
      <c r="AY323" s="10"/>
      <c r="AZ323" s="10"/>
      <c r="BA323" s="10"/>
      <c r="BB323" s="10"/>
      <c r="BC323" s="10"/>
      <c r="BD323" s="10"/>
      <c r="BE323" s="10"/>
    </row>
    <row r="324" spans="48:57" ht="10.5" customHeight="1">
      <c r="AV324" s="63"/>
      <c r="AW324" s="63"/>
      <c r="AX324" s="10"/>
      <c r="AY324" s="10"/>
      <c r="AZ324" s="10"/>
      <c r="BA324" s="10"/>
      <c r="BB324" s="10"/>
      <c r="BC324" s="10"/>
      <c r="BD324" s="10"/>
      <c r="BE324" s="10"/>
    </row>
    <row r="325" spans="48:57" ht="10.5" customHeight="1">
      <c r="AV325" s="63"/>
      <c r="AW325" s="63"/>
      <c r="AX325" s="10"/>
      <c r="AY325" s="10"/>
      <c r="AZ325" s="10"/>
      <c r="BA325" s="10"/>
      <c r="BB325" s="10"/>
      <c r="BC325" s="10"/>
      <c r="BD325" s="10"/>
      <c r="BE325" s="10"/>
    </row>
    <row r="326" spans="48:57" ht="10.5" customHeight="1">
      <c r="AV326" s="63"/>
      <c r="AW326" s="63"/>
      <c r="AX326" s="10"/>
      <c r="AY326" s="10"/>
      <c r="AZ326" s="10"/>
      <c r="BA326" s="10"/>
      <c r="BB326" s="10"/>
      <c r="BC326" s="10"/>
      <c r="BD326" s="10"/>
      <c r="BE326" s="10"/>
    </row>
    <row r="327" spans="48:57" ht="10.5" customHeight="1">
      <c r="AV327" s="63"/>
      <c r="AW327" s="63"/>
      <c r="AX327" s="10"/>
      <c r="AY327" s="10"/>
      <c r="AZ327" s="10"/>
      <c r="BA327" s="10"/>
      <c r="BB327" s="10"/>
      <c r="BC327" s="10"/>
      <c r="BD327" s="10"/>
      <c r="BE327" s="10"/>
    </row>
    <row r="328" spans="48:57" ht="10.5" customHeight="1">
      <c r="AV328" s="63"/>
      <c r="AW328" s="63"/>
      <c r="AX328" s="10"/>
      <c r="AY328" s="10"/>
      <c r="AZ328" s="10"/>
      <c r="BA328" s="10"/>
      <c r="BB328" s="10"/>
      <c r="BC328" s="10"/>
      <c r="BD328" s="10"/>
      <c r="BE328" s="10"/>
    </row>
    <row r="329" spans="48:57" ht="10.5" customHeight="1">
      <c r="AV329" s="63"/>
      <c r="AW329" s="63"/>
      <c r="AX329" s="10"/>
      <c r="AY329" s="10"/>
      <c r="AZ329" s="10"/>
      <c r="BA329" s="10"/>
      <c r="BB329" s="10"/>
      <c r="BC329" s="10"/>
      <c r="BD329" s="10"/>
      <c r="BE329" s="10"/>
    </row>
    <row r="330" spans="48:57" ht="10.5" customHeight="1">
      <c r="AV330" s="63"/>
      <c r="AW330" s="63"/>
      <c r="AX330" s="10"/>
      <c r="AY330" s="10"/>
      <c r="AZ330" s="10"/>
      <c r="BA330" s="10"/>
      <c r="BB330" s="10"/>
      <c r="BC330" s="10"/>
      <c r="BD330" s="10"/>
      <c r="BE330" s="10"/>
    </row>
    <row r="331" spans="48:57" ht="10.5" customHeight="1">
      <c r="AV331" s="63"/>
      <c r="AW331" s="63"/>
      <c r="AX331" s="10"/>
      <c r="AY331" s="10"/>
      <c r="AZ331" s="10"/>
      <c r="BA331" s="10"/>
      <c r="BB331" s="10"/>
      <c r="BC331" s="10"/>
      <c r="BD331" s="10"/>
      <c r="BE331" s="10"/>
    </row>
    <row r="332" spans="48:57" ht="10.5" customHeight="1">
      <c r="AV332" s="63"/>
      <c r="AW332" s="63"/>
      <c r="AX332" s="10"/>
      <c r="AY332" s="10"/>
      <c r="AZ332" s="10"/>
      <c r="BA332" s="10"/>
      <c r="BB332" s="10"/>
      <c r="BC332" s="10"/>
      <c r="BD332" s="10"/>
      <c r="BE332" s="10"/>
    </row>
    <row r="333" spans="48:57" ht="10.5" customHeight="1">
      <c r="AV333" s="63"/>
      <c r="AW333" s="63"/>
      <c r="AX333" s="10"/>
      <c r="AY333" s="10"/>
      <c r="AZ333" s="10"/>
      <c r="BA333" s="10"/>
      <c r="BB333" s="10"/>
      <c r="BC333" s="10"/>
      <c r="BD333" s="10"/>
      <c r="BE333" s="10"/>
    </row>
    <row r="334" spans="48:57" ht="10.5" customHeight="1">
      <c r="AV334" s="63"/>
      <c r="AW334" s="63"/>
      <c r="AX334" s="10"/>
      <c r="AY334" s="10"/>
      <c r="AZ334" s="10"/>
      <c r="BA334" s="10"/>
      <c r="BB334" s="10"/>
      <c r="BC334" s="10"/>
      <c r="BD334" s="10"/>
      <c r="BE334" s="10"/>
    </row>
    <row r="335" spans="48:57" ht="10.5" customHeight="1">
      <c r="AV335" s="63"/>
      <c r="AW335" s="63"/>
      <c r="AX335" s="10"/>
      <c r="AY335" s="10"/>
      <c r="AZ335" s="10"/>
      <c r="BA335" s="10"/>
      <c r="BB335" s="10"/>
      <c r="BC335" s="10"/>
      <c r="BD335" s="10"/>
      <c r="BE335" s="10"/>
    </row>
    <row r="336" spans="48:57" ht="10.5" customHeight="1">
      <c r="AV336" s="63"/>
      <c r="AW336" s="63"/>
      <c r="AX336" s="10"/>
      <c r="AY336" s="10"/>
      <c r="AZ336" s="10"/>
      <c r="BA336" s="10"/>
      <c r="BB336" s="10"/>
      <c r="BC336" s="10"/>
      <c r="BD336" s="10"/>
      <c r="BE336" s="10"/>
    </row>
    <row r="337" spans="48:57" ht="10.5" customHeight="1">
      <c r="AV337" s="63"/>
      <c r="AW337" s="63"/>
      <c r="AX337" s="10"/>
      <c r="AY337" s="10"/>
      <c r="AZ337" s="10"/>
      <c r="BA337" s="10"/>
      <c r="BB337" s="10"/>
      <c r="BC337" s="10"/>
      <c r="BD337" s="10"/>
      <c r="BE337" s="10"/>
    </row>
    <row r="338" spans="48:57" ht="10.5" customHeight="1">
      <c r="AV338" s="63"/>
      <c r="AW338" s="63"/>
      <c r="AX338" s="10"/>
      <c r="AY338" s="10"/>
      <c r="AZ338" s="10"/>
      <c r="BA338" s="10"/>
      <c r="BB338" s="10"/>
      <c r="BC338" s="10"/>
      <c r="BD338" s="10"/>
      <c r="BE338" s="10"/>
    </row>
    <row r="339" spans="48:57" ht="10.5" customHeight="1">
      <c r="AV339" s="63"/>
      <c r="AW339" s="63"/>
      <c r="AX339" s="10"/>
      <c r="AY339" s="10"/>
      <c r="AZ339" s="10"/>
      <c r="BA339" s="10"/>
      <c r="BB339" s="10"/>
      <c r="BC339" s="10"/>
      <c r="BD339" s="10"/>
      <c r="BE339" s="10"/>
    </row>
    <row r="340" spans="48:57" ht="10.5" customHeight="1">
      <c r="AV340" s="63"/>
      <c r="AW340" s="63"/>
      <c r="AX340" s="10"/>
      <c r="AY340" s="10"/>
      <c r="AZ340" s="10"/>
      <c r="BA340" s="10"/>
      <c r="BB340" s="10"/>
      <c r="BC340" s="10"/>
      <c r="BD340" s="10"/>
      <c r="BE340" s="10"/>
    </row>
    <row r="341" spans="48:57" ht="10.5" customHeight="1">
      <c r="AV341" s="63"/>
      <c r="AW341" s="63"/>
      <c r="AX341" s="10"/>
      <c r="AY341" s="10"/>
      <c r="AZ341" s="10"/>
      <c r="BA341" s="10"/>
      <c r="BB341" s="10"/>
      <c r="BC341" s="10"/>
      <c r="BD341" s="10"/>
      <c r="BE341" s="10"/>
    </row>
    <row r="342" spans="48:57" ht="10.5" customHeight="1">
      <c r="AV342" s="63"/>
      <c r="AW342" s="63"/>
      <c r="AX342" s="10"/>
      <c r="AY342" s="10"/>
      <c r="AZ342" s="10"/>
      <c r="BA342" s="10"/>
      <c r="BB342" s="10"/>
      <c r="BC342" s="10"/>
      <c r="BD342" s="10"/>
      <c r="BE342" s="10"/>
    </row>
    <row r="343" spans="48:57" ht="10.5" customHeight="1">
      <c r="AV343" s="63"/>
      <c r="AW343" s="63"/>
      <c r="AX343" s="10"/>
      <c r="AY343" s="10"/>
      <c r="AZ343" s="10"/>
      <c r="BA343" s="10"/>
      <c r="BB343" s="10"/>
      <c r="BC343" s="10"/>
      <c r="BD343" s="10"/>
      <c r="BE343" s="10"/>
    </row>
    <row r="344" spans="48:57" ht="10.5" customHeight="1">
      <c r="AV344" s="63"/>
      <c r="AW344" s="63"/>
      <c r="AX344" s="10"/>
      <c r="AY344" s="10"/>
      <c r="AZ344" s="10"/>
      <c r="BA344" s="10"/>
      <c r="BB344" s="10"/>
      <c r="BC344" s="10"/>
      <c r="BD344" s="10"/>
      <c r="BE344" s="10"/>
    </row>
    <row r="345" spans="48:57" ht="10.5" customHeight="1">
      <c r="AV345" s="63"/>
      <c r="AW345" s="63"/>
      <c r="AX345" s="10"/>
      <c r="AY345" s="10"/>
      <c r="AZ345" s="10"/>
      <c r="BA345" s="10"/>
      <c r="BB345" s="10"/>
      <c r="BC345" s="10"/>
      <c r="BD345" s="10"/>
      <c r="BE345" s="10"/>
    </row>
    <row r="346" spans="48:57" ht="10.5" customHeight="1">
      <c r="AV346" s="63"/>
      <c r="AW346" s="63"/>
      <c r="AX346" s="10"/>
      <c r="AY346" s="10"/>
      <c r="AZ346" s="10"/>
      <c r="BA346" s="10"/>
      <c r="BB346" s="10"/>
      <c r="BC346" s="10"/>
      <c r="BD346" s="10"/>
      <c r="BE346" s="10"/>
    </row>
    <row r="347" spans="48:57" ht="10.5" customHeight="1">
      <c r="AV347" s="63"/>
      <c r="AW347" s="63"/>
      <c r="AX347" s="10"/>
      <c r="AY347" s="10"/>
      <c r="AZ347" s="10"/>
      <c r="BA347" s="10"/>
      <c r="BB347" s="10"/>
      <c r="BC347" s="10"/>
      <c r="BD347" s="10"/>
      <c r="BE347" s="10"/>
    </row>
    <row r="348" spans="48:57" ht="10.5" customHeight="1">
      <c r="AV348" s="63"/>
      <c r="AW348" s="63"/>
      <c r="AX348" s="10"/>
      <c r="AY348" s="10"/>
      <c r="AZ348" s="10"/>
      <c r="BA348" s="10"/>
      <c r="BB348" s="10"/>
      <c r="BC348" s="10"/>
      <c r="BD348" s="10"/>
      <c r="BE348" s="10"/>
    </row>
    <row r="349" spans="48:57" ht="10.5" customHeight="1">
      <c r="AV349" s="63"/>
      <c r="AW349" s="63"/>
      <c r="AX349" s="10"/>
      <c r="AY349" s="10"/>
      <c r="AZ349" s="10"/>
      <c r="BA349" s="10"/>
      <c r="BB349" s="10"/>
      <c r="BC349" s="10"/>
      <c r="BD349" s="10"/>
      <c r="BE349" s="10"/>
    </row>
    <row r="350" spans="48:57" ht="10.5" customHeight="1">
      <c r="AV350" s="63"/>
      <c r="AW350" s="63"/>
      <c r="AX350" s="10"/>
      <c r="AY350" s="10"/>
      <c r="AZ350" s="10"/>
      <c r="BA350" s="10"/>
      <c r="BB350" s="10"/>
      <c r="BC350" s="10"/>
      <c r="BD350" s="10"/>
      <c r="BE350" s="10"/>
    </row>
    <row r="351" spans="48:57" ht="10.5" customHeight="1">
      <c r="AV351" s="63"/>
      <c r="AW351" s="63"/>
      <c r="AX351" s="10"/>
      <c r="AY351" s="10"/>
      <c r="AZ351" s="10"/>
      <c r="BA351" s="10"/>
      <c r="BB351" s="10"/>
      <c r="BC351" s="10"/>
      <c r="BD351" s="10"/>
      <c r="BE351" s="10"/>
    </row>
    <row r="352" spans="48:57" ht="10.5" customHeight="1">
      <c r="AV352" s="63"/>
      <c r="AW352" s="63"/>
      <c r="AX352" s="10"/>
      <c r="AY352" s="10"/>
      <c r="AZ352" s="10"/>
      <c r="BA352" s="10"/>
      <c r="BB352" s="10"/>
      <c r="BC352" s="10"/>
      <c r="BD352" s="10"/>
      <c r="BE352" s="10"/>
    </row>
    <row r="353" spans="48:57" ht="10.5" customHeight="1">
      <c r="AV353" s="63"/>
      <c r="AW353" s="63"/>
      <c r="AX353" s="10"/>
      <c r="AY353" s="10"/>
      <c r="AZ353" s="10"/>
      <c r="BA353" s="10"/>
      <c r="BB353" s="10"/>
      <c r="BC353" s="10"/>
      <c r="BD353" s="10"/>
      <c r="BE353" s="10"/>
    </row>
    <row r="354" spans="48:57" ht="10.5" customHeight="1">
      <c r="AV354" s="63"/>
      <c r="AW354" s="63"/>
      <c r="AX354" s="10"/>
      <c r="AY354" s="10"/>
      <c r="AZ354" s="10"/>
      <c r="BA354" s="10"/>
      <c r="BB354" s="10"/>
      <c r="BC354" s="10"/>
      <c r="BD354" s="10"/>
      <c r="BE354" s="10"/>
    </row>
    <row r="355" spans="48:57" ht="10.5" customHeight="1">
      <c r="AV355" s="63"/>
      <c r="AW355" s="63"/>
      <c r="AX355" s="10"/>
      <c r="AY355" s="10"/>
      <c r="AZ355" s="10"/>
      <c r="BA355" s="10"/>
      <c r="BB355" s="10"/>
      <c r="BC355" s="10"/>
      <c r="BD355" s="10"/>
      <c r="BE355" s="10"/>
    </row>
    <row r="356" spans="48:57" ht="10.5" customHeight="1">
      <c r="AV356" s="63"/>
      <c r="AW356" s="63"/>
      <c r="AX356" s="10"/>
      <c r="AY356" s="10"/>
      <c r="AZ356" s="10"/>
      <c r="BA356" s="10"/>
      <c r="BB356" s="10"/>
      <c r="BC356" s="10"/>
      <c r="BD356" s="10"/>
      <c r="BE356" s="10"/>
    </row>
    <row r="357" spans="48:57" ht="10.5" customHeight="1">
      <c r="AV357" s="63"/>
      <c r="AW357" s="63"/>
      <c r="AX357" s="10"/>
      <c r="AY357" s="10"/>
      <c r="AZ357" s="10"/>
      <c r="BA357" s="10"/>
      <c r="BB357" s="10"/>
      <c r="BC357" s="10"/>
      <c r="BD357" s="10"/>
      <c r="BE357" s="10"/>
    </row>
    <row r="358" spans="48:57" ht="10.5" customHeight="1">
      <c r="AV358" s="63"/>
      <c r="AW358" s="63"/>
      <c r="AX358" s="10"/>
      <c r="AY358" s="10"/>
      <c r="AZ358" s="10"/>
      <c r="BA358" s="10"/>
      <c r="BB358" s="10"/>
      <c r="BC358" s="10"/>
      <c r="BD358" s="10"/>
      <c r="BE358" s="10"/>
    </row>
    <row r="359" spans="48:57" ht="10.5" customHeight="1">
      <c r="AV359" s="63"/>
      <c r="AW359" s="63"/>
      <c r="AX359" s="10"/>
      <c r="AY359" s="10"/>
      <c r="AZ359" s="10"/>
      <c r="BA359" s="10"/>
      <c r="BB359" s="10"/>
      <c r="BC359" s="10"/>
      <c r="BD359" s="10"/>
      <c r="BE359" s="10"/>
    </row>
    <row r="360" spans="48:57" ht="10.5" customHeight="1">
      <c r="AV360" s="63"/>
      <c r="AW360" s="63"/>
      <c r="AX360" s="10"/>
      <c r="AY360" s="10"/>
      <c r="AZ360" s="10"/>
      <c r="BA360" s="10"/>
      <c r="BB360" s="10"/>
      <c r="BC360" s="10"/>
      <c r="BD360" s="10"/>
      <c r="BE360" s="10"/>
    </row>
    <row r="361" spans="48:57" ht="10.5" customHeight="1">
      <c r="AV361" s="63"/>
      <c r="AW361" s="63"/>
      <c r="AX361" s="10"/>
      <c r="AY361" s="10"/>
      <c r="AZ361" s="10"/>
      <c r="BA361" s="10"/>
      <c r="BB361" s="10"/>
      <c r="BC361" s="10"/>
      <c r="BD361" s="10"/>
      <c r="BE361" s="10"/>
    </row>
    <row r="362" spans="48:57" ht="10.5" customHeight="1">
      <c r="AV362" s="63"/>
      <c r="AW362" s="63"/>
      <c r="AX362" s="10"/>
      <c r="AY362" s="10"/>
      <c r="AZ362" s="10"/>
      <c r="BA362" s="10"/>
      <c r="BB362" s="10"/>
      <c r="BC362" s="10"/>
      <c r="BD362" s="10"/>
      <c r="BE362" s="10"/>
    </row>
    <row r="363" spans="48:57" ht="10.5" customHeight="1">
      <c r="AV363" s="63"/>
      <c r="AW363" s="63"/>
      <c r="AX363" s="10"/>
      <c r="AY363" s="10"/>
      <c r="AZ363" s="10"/>
      <c r="BA363" s="10"/>
      <c r="BB363" s="10"/>
      <c r="BC363" s="10"/>
      <c r="BD363" s="10"/>
      <c r="BE363" s="10"/>
    </row>
    <row r="364" spans="48:57" ht="10.5" customHeight="1">
      <c r="AV364" s="63"/>
      <c r="AW364" s="63"/>
      <c r="AX364" s="10"/>
      <c r="AY364" s="10"/>
      <c r="AZ364" s="10"/>
      <c r="BA364" s="10"/>
      <c r="BB364" s="10"/>
      <c r="BC364" s="10"/>
      <c r="BD364" s="10"/>
      <c r="BE364" s="10"/>
    </row>
    <row r="365" spans="48:57" ht="10.5" customHeight="1">
      <c r="AV365" s="63"/>
      <c r="AW365" s="63"/>
      <c r="AX365" s="10"/>
      <c r="AY365" s="10"/>
      <c r="AZ365" s="10"/>
      <c r="BA365" s="10"/>
      <c r="BB365" s="10"/>
      <c r="BC365" s="10"/>
      <c r="BD365" s="10"/>
      <c r="BE365" s="10"/>
    </row>
    <row r="366" spans="48:57" ht="10.5" customHeight="1">
      <c r="AV366" s="63"/>
      <c r="AW366" s="63"/>
      <c r="AX366" s="10"/>
      <c r="AY366" s="10"/>
      <c r="AZ366" s="10"/>
      <c r="BA366" s="10"/>
      <c r="BB366" s="10"/>
      <c r="BC366" s="10"/>
      <c r="BD366" s="10"/>
      <c r="BE366" s="10"/>
    </row>
    <row r="367" spans="48:57" ht="10.5" customHeight="1">
      <c r="AV367" s="63"/>
      <c r="AW367" s="63"/>
      <c r="AX367" s="10"/>
      <c r="AY367" s="10"/>
      <c r="AZ367" s="10"/>
      <c r="BA367" s="10"/>
      <c r="BB367" s="10"/>
      <c r="BC367" s="10"/>
      <c r="BD367" s="10"/>
      <c r="BE367" s="10"/>
    </row>
    <row r="368" spans="48:57" ht="10.5" customHeight="1">
      <c r="AV368" s="63"/>
      <c r="AW368" s="63"/>
      <c r="AX368" s="10"/>
      <c r="AY368" s="10"/>
      <c r="AZ368" s="10"/>
      <c r="BA368" s="10"/>
      <c r="BB368" s="10"/>
      <c r="BC368" s="10"/>
      <c r="BD368" s="10"/>
      <c r="BE368" s="10"/>
    </row>
    <row r="369" spans="48:57" ht="10.5" customHeight="1">
      <c r="AV369" s="63"/>
      <c r="AW369" s="63"/>
      <c r="AX369" s="10"/>
      <c r="AY369" s="10"/>
      <c r="AZ369" s="10"/>
      <c r="BA369" s="10"/>
      <c r="BB369" s="10"/>
      <c r="BC369" s="10"/>
      <c r="BD369" s="10"/>
      <c r="BE369" s="10"/>
    </row>
    <row r="370" spans="48:57" ht="10.5" customHeight="1">
      <c r="AV370" s="63"/>
      <c r="AW370" s="63"/>
      <c r="AX370" s="10"/>
      <c r="AY370" s="10"/>
      <c r="AZ370" s="10"/>
      <c r="BA370" s="10"/>
      <c r="BB370" s="10"/>
      <c r="BC370" s="10"/>
      <c r="BD370" s="10"/>
      <c r="BE370" s="10"/>
    </row>
    <row r="371" spans="48:57" ht="10.5" customHeight="1">
      <c r="AV371" s="63"/>
      <c r="AW371" s="63"/>
      <c r="AX371" s="10"/>
      <c r="AY371" s="10"/>
      <c r="AZ371" s="10"/>
      <c r="BA371" s="10"/>
      <c r="BB371" s="10"/>
      <c r="BC371" s="10"/>
      <c r="BD371" s="10"/>
      <c r="BE371" s="10"/>
    </row>
    <row r="372" spans="48:57" ht="10.5" customHeight="1">
      <c r="AV372" s="63"/>
      <c r="AW372" s="63"/>
      <c r="AX372" s="10"/>
      <c r="AY372" s="10"/>
      <c r="AZ372" s="10"/>
      <c r="BA372" s="10"/>
      <c r="BB372" s="10"/>
      <c r="BC372" s="10"/>
      <c r="BD372" s="10"/>
      <c r="BE372" s="10"/>
    </row>
    <row r="373" spans="48:57" ht="10.5" customHeight="1">
      <c r="AV373" s="63"/>
      <c r="AW373" s="63"/>
      <c r="AX373" s="10"/>
      <c r="AY373" s="10"/>
      <c r="AZ373" s="10"/>
      <c r="BA373" s="10"/>
      <c r="BB373" s="10"/>
      <c r="BC373" s="10"/>
      <c r="BD373" s="10"/>
      <c r="BE373" s="10"/>
    </row>
    <row r="374" spans="48:57" ht="10.5" customHeight="1">
      <c r="AV374" s="63"/>
      <c r="AW374" s="63"/>
      <c r="AX374" s="10"/>
      <c r="AY374" s="10"/>
      <c r="AZ374" s="10"/>
      <c r="BA374" s="10"/>
      <c r="BB374" s="10"/>
      <c r="BC374" s="10"/>
      <c r="BD374" s="10"/>
      <c r="BE374" s="10"/>
    </row>
    <row r="375" spans="48:57" ht="10.5" customHeight="1">
      <c r="AV375" s="63"/>
      <c r="AW375" s="63"/>
      <c r="AX375" s="10"/>
      <c r="AY375" s="10"/>
      <c r="AZ375" s="10"/>
      <c r="BA375" s="10"/>
      <c r="BB375" s="10"/>
      <c r="BC375" s="10"/>
      <c r="BD375" s="10"/>
      <c r="BE375" s="10"/>
    </row>
    <row r="376" spans="48:57" ht="10.5" customHeight="1">
      <c r="AV376" s="63"/>
      <c r="AW376" s="63"/>
      <c r="AX376" s="10"/>
      <c r="AY376" s="10"/>
      <c r="AZ376" s="10"/>
      <c r="BA376" s="10"/>
      <c r="BB376" s="10"/>
      <c r="BC376" s="10"/>
      <c r="BD376" s="10"/>
      <c r="BE376" s="10"/>
    </row>
    <row r="377" spans="48:57" ht="10.5" customHeight="1">
      <c r="AV377" s="63"/>
      <c r="AW377" s="63"/>
      <c r="AX377" s="10"/>
      <c r="AY377" s="10"/>
      <c r="AZ377" s="10"/>
      <c r="BA377" s="10"/>
      <c r="BB377" s="10"/>
      <c r="BC377" s="10"/>
      <c r="BD377" s="10"/>
      <c r="BE377" s="10"/>
    </row>
    <row r="378" spans="48:57" ht="10.5" customHeight="1">
      <c r="AV378" s="63"/>
      <c r="AW378" s="63"/>
      <c r="AX378" s="10"/>
      <c r="AY378" s="10"/>
      <c r="AZ378" s="10"/>
      <c r="BA378" s="10"/>
      <c r="BB378" s="10"/>
      <c r="BC378" s="10"/>
      <c r="BD378" s="10"/>
      <c r="BE378" s="10"/>
    </row>
    <row r="379" spans="48:57" ht="10.5" customHeight="1">
      <c r="AV379" s="63"/>
      <c r="AW379" s="63"/>
      <c r="AX379" s="10"/>
      <c r="AY379" s="10"/>
      <c r="AZ379" s="10"/>
      <c r="BA379" s="10"/>
      <c r="BB379" s="10"/>
      <c r="BC379" s="10"/>
      <c r="BD379" s="10"/>
      <c r="BE379" s="10"/>
    </row>
    <row r="380" spans="48:57" ht="10.5" customHeight="1">
      <c r="AV380" s="63"/>
      <c r="AW380" s="63"/>
      <c r="AX380" s="10"/>
      <c r="AY380" s="10"/>
      <c r="AZ380" s="10"/>
      <c r="BA380" s="10"/>
      <c r="BB380" s="10"/>
      <c r="BC380" s="10"/>
      <c r="BD380" s="10"/>
      <c r="BE380" s="10"/>
    </row>
    <row r="381" spans="48:57" ht="10.5" customHeight="1">
      <c r="AV381" s="63"/>
      <c r="AW381" s="63"/>
      <c r="AX381" s="10"/>
      <c r="AY381" s="10"/>
      <c r="AZ381" s="10"/>
      <c r="BA381" s="10"/>
      <c r="BB381" s="10"/>
      <c r="BC381" s="10"/>
      <c r="BD381" s="10"/>
      <c r="BE381" s="10"/>
    </row>
    <row r="382" spans="48:57" ht="10.5" customHeight="1">
      <c r="AV382" s="63"/>
      <c r="AW382" s="63"/>
      <c r="AX382" s="10"/>
      <c r="AY382" s="10"/>
      <c r="AZ382" s="10"/>
      <c r="BA382" s="10"/>
      <c r="BB382" s="10"/>
      <c r="BC382" s="10"/>
      <c r="BD382" s="10"/>
      <c r="BE382" s="10"/>
    </row>
    <row r="383" spans="48:57" ht="10.5" customHeight="1">
      <c r="AV383" s="63"/>
      <c r="AW383" s="63"/>
      <c r="AX383" s="10"/>
      <c r="AY383" s="10"/>
      <c r="AZ383" s="10"/>
      <c r="BA383" s="10"/>
      <c r="BB383" s="10"/>
      <c r="BC383" s="10"/>
      <c r="BD383" s="10"/>
      <c r="BE383" s="10"/>
    </row>
    <row r="384" spans="48:57" ht="10.5" customHeight="1">
      <c r="AV384" s="63"/>
      <c r="AW384" s="63"/>
      <c r="AX384" s="10"/>
      <c r="AY384" s="10"/>
      <c r="AZ384" s="10"/>
      <c r="BA384" s="10"/>
      <c r="BB384" s="10"/>
      <c r="BC384" s="10"/>
      <c r="BD384" s="10"/>
      <c r="BE384" s="10"/>
    </row>
  </sheetData>
  <mergeCells count="33">
    <mergeCell ref="CH4:CK4"/>
    <mergeCell ref="CC2:CF2"/>
    <mergeCell ref="CC3:CF3"/>
    <mergeCell ref="CC4:CF4"/>
    <mergeCell ref="CM2:CQ2"/>
    <mergeCell ref="CM3:CQ3"/>
    <mergeCell ref="CH2:CK2"/>
    <mergeCell ref="CH3:CK3"/>
    <mergeCell ref="AP4:AS4"/>
    <mergeCell ref="AJ4:AN4"/>
    <mergeCell ref="BG4:BJ4"/>
    <mergeCell ref="AV3:AW3"/>
    <mergeCell ref="AV4:AW4"/>
    <mergeCell ref="AY4:AZ4"/>
    <mergeCell ref="AY3:AZ3"/>
    <mergeCell ref="BB4:BF4"/>
    <mergeCell ref="BG3:BJ3"/>
    <mergeCell ref="CV1:CW1"/>
    <mergeCell ref="S4:T4"/>
    <mergeCell ref="Q4:R4"/>
    <mergeCell ref="G4:H4"/>
    <mergeCell ref="I4:J4"/>
    <mergeCell ref="K4:N4"/>
    <mergeCell ref="O4:P4"/>
    <mergeCell ref="Y4:AB4"/>
    <mergeCell ref="V4:W4"/>
    <mergeCell ref="AP3:AS3"/>
    <mergeCell ref="CY2:CZ2"/>
    <mergeCell ref="CY3:CZ3"/>
    <mergeCell ref="CY4:CZ4"/>
    <mergeCell ref="CV4:CW4"/>
    <mergeCell ref="CV2:CW2"/>
    <mergeCell ref="CV3:CW3"/>
  </mergeCells>
  <printOptions/>
  <pageMargins left="0.46" right="0.4" top="1" bottom="1" header="0.5" footer="0.5"/>
  <pageSetup firstPageNumber="140" useFirstPageNumber="1" horizontalDpi="409" verticalDpi="409" orientation="portrait" paperSize="9" scale="88" r:id="rId1"/>
  <headerFooter alignWithMargins="0">
    <oddFooter>&amp;CAppendix: International Statistics on Higher Education, page &amp;P</oddFooter>
  </headerFooter>
  <rowBreaks count="3" manualBreakCount="3">
    <brk id="77" max="255" man="1"/>
    <brk id="144" max="255" man="1"/>
    <brk id="204" max="255" man="1"/>
  </rowBreaks>
  <colBreaks count="6" manualBreakCount="6">
    <brk id="35" max="65535" man="1"/>
    <brk id="47" max="65535" man="1"/>
    <brk id="62" max="65535" man="1"/>
    <brk id="80" max="65535" man="1"/>
    <brk id="90" max="65535" man="1"/>
    <brk id="10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River Path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Broadbent</dc:creator>
  <cp:keywords/>
  <dc:description/>
  <cp:lastModifiedBy>David Broadbent</cp:lastModifiedBy>
  <cp:lastPrinted>2000-02-24T12:25:05Z</cp:lastPrinted>
  <dcterms:created xsi:type="dcterms:W3CDTF">2000-02-24T12:11:39Z</dcterms:created>
  <dcterms:modified xsi:type="dcterms:W3CDTF">2000-02-24T16:15:00Z</dcterms:modified>
  <cp:category/>
  <cp:version/>
  <cp:contentType/>
  <cp:contentStatus/>
</cp:coreProperties>
</file>